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225" windowHeight="6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CO34" i="10" l="1"/>
  <c r="BW34" i="10"/>
  <c r="BW35" i="10" s="1"/>
  <c r="BW36" i="10" s="1"/>
  <c r="BW37" i="10" s="1"/>
  <c r="BW38" i="10" s="1"/>
  <c r="BW39" i="10" s="1"/>
  <c r="BW40" i="10" s="1"/>
</calcChain>
</file>

<file path=xl/sharedStrings.xml><?xml version="1.0" encoding="utf-8"?>
<sst xmlns="http://schemas.openxmlformats.org/spreadsheetml/2006/main" count="1139" uniqueCount="606">
  <si>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</si>
  <si>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</si>
  <si>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</si>
  <si>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</si>
  <si>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</si>
  <si>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</si>
  <si>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</si>
  <si>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</si>
  <si>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</si>
  <si>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</si>
  <si>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</si>
  <si>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</si>
  <si>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</si>
  <si>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</si>
  <si>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</si>
  <si>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</si>
  <si>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</si>
  <si>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</si>
  <si>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</si>
  <si>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</si>
  <si>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</si>
  <si>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</si>
  <si>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</si>
  <si>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</si>
  <si>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</si>
  <si>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</si>
  <si>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</si>
  <si>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</si>
  <si>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</si>
  <si>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</si>
  <si>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</si>
  <si>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</si>
  <si>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</si>
  <si>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</si>
  <si>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</si>
  <si>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</si>
  <si>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</si>
  <si>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</si>
  <si>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</si>
  <si>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</si>
  <si>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</si>
  <si>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</si>
  <si>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</si>
  <si>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</si>
  <si>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</si>
  <si>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</si>
  <si>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</si>
  <si>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</si>
  <si>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</si>
  <si>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</si>
  <si>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</si>
  <si>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</si>
  <si>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</si>
  <si>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</si>
  <si>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</si>
  <si>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</si>
  <si>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</si>
  <si>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</si>
  <si>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</si>
  <si>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</si>
  <si>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</si>
  <si>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</si>
  <si>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</si>
  <si>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</si>
  <si>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</si>
  <si>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</si>
  <si>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</si>
  <si>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</si>
  <si>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</si>
  <si>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</si>
  <si>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</si>
  <si>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</si>
  <si>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</si>
  <si>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</si>
  <si>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</si>
  <si>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</si>
  <si>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</si>
  <si>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</si>
  <si>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</si>
  <si>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</si>
  <si>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</si>
  <si>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</si>
  <si>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</si>
  <si>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</si>
  <si>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</si>
  <si>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</si>
  <si>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</si>
  <si>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</si>
  <si>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</si>
  <si>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</si>
  <si>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</si>
  <si>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</si>
  <si>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</si>
  <si>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</si>
  <si>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</si>
  <si>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</si>
  <si>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</si>
  <si>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</si>
  <si>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</si>
  <si>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</si>
  <si>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</si>
  <si>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</si>
  <si>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</si>
  <si>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</si>
  <si>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</si>
  <si>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</si>
  <si>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</si>
  <si>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</si>
  <si>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</si>
  <si>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</si>
  <si>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</si>
  <si>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</si>
  <si>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</si>
  <si>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</si>
  <si>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</si>
  <si>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</si>
  <si>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</si>
  <si>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</si>
  <si>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</si>
  <si>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</si>
  <si>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</si>
  <si>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</si>
  <si>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</si>
  <si>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</si>
  <si>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</si>
  <si>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</si>
  <si>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</si>
  <si>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</si>
  <si>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</si>
  <si>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</si>
  <si>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</si>
  <si>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</si>
  <si>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</si>
  <si>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</si>
  <si>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</si>
  <si>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</si>
  <si>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</si>
  <si>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</si>
  <si>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</si>
  <si>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</si>
  <si>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</si>
  <si>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</si>
  <si>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</si>
  <si>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</si>
  <si>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</si>
  <si>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</si>
  <si>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</si>
  <si>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</si>
  <si>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</si>
  <si>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</si>
  <si>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</si>
  <si>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</si>
  <si>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</si>
  <si>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</si>
  <si>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</si>
  <si>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</si>
  <si>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</si>
  <si>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</si>
  <si>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</si>
  <si>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</si>
  <si>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</si>
  <si>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</si>
  <si>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</si>
  <si>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</si>
  <si>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</si>
  <si>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</si>
  <si>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</si>
  <si>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</si>
  <si>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</si>
  <si>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</si>
  <si>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</si>
  <si>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</si>
  <si>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</si>
  <si>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</si>
  <si>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</si>
  <si>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</si>
  <si>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</si>
  <si>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</si>
  <si>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</si>
  <si>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</si>
  <si>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</si>
  <si>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</si>
  <si>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</si>
  <si>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</si>
  <si>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</si>
  <si>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</si>
  <si>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</si>
  <si>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</si>
  <si>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</si>
  <si>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</si>
  <si>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</si>
  <si>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</si>
  <si>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</si>
  <si>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</si>
  <si>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</si>
  <si>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</si>
  <si>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</si>
  <si>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</si>
  <si>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</si>
  <si>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</si>
  <si>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</si>
  <si>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</si>
  <si>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</si>
  <si>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</si>
  <si>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</si>
  <si>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</si>
  <si>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</si>
  <si>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</si>
  <si>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</si>
  <si>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</si>
  <si>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</si>
  <si>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</si>
  <si>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</si>
  <si>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群馬県神流町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</si>
  <si>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</si>
  <si>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</si>
  <si>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</si>
  <si>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</si>
  <si>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</si>
  <si>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</si>
  <si>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</si>
  <si>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</si>
  <si>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</si>
  <si>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</si>
  <si>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</si>
  <si>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</si>
  <si>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</si>
  <si>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</si>
  <si>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</si>
  <si>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</si>
  <si>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</si>
  <si>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</si>
  <si>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</si>
  <si>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</si>
  <si>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</si>
  <si>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</si>
  <si>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</si>
  <si>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</si>
  <si>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</si>
  <si>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</si>
  <si>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</si>
  <si>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</si>
  <si>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</si>
  <si>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</si>
  <si>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</si>
  <si>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</si>
  <si>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</si>
  <si>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</si>
  <si>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</si>
  <si>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</si>
  <si>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</si>
  <si>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</si>
  <si>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</si>
  <si>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</si>
  <si>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</si>
  <si>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</si>
  <si>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</si>
  <si>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</si>
  <si>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</si>
  <si>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</si>
  <si>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</si>
  <si>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</si>
  <si>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</si>
  <si>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</si>
  <si>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</si>
  <si>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</si>
  <si>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</si>
  <si>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</si>
  <si>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</si>
  <si>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</si>
  <si>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</si>
  <si>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</si>
  <si>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</si>
  <si>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</si>
  <si>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</si>
  <si>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</si>
  <si>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</si>
  <si>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</si>
  <si>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</si>
  <si>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</si>
  <si>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</si>
  <si>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</si>
  <si>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</si>
  <si>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</si>
  <si>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</si>
  <si>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</si>
  <si>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</si>
  <si>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</si>
  <si>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</si>
  <si>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</si>
  <si>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</si>
  <si>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</si>
  <si>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</si>
  <si>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</si>
  <si>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</si>
  <si>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</si>
  <si>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</si>
  <si>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</si>
  <si>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</si>
  <si>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</si>
  <si>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</si>
  <si>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</si>
  <si>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</si>
  <si>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</si>
  <si>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</si>
  <si>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</si>
  <si>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</si>
  <si>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</si>
  <si>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</si>
  <si>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</si>
  <si>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</si>
  <si>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</si>
  <si>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</si>
  <si>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</si>
  <si>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</si>
  <si>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</si>
  <si>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</si>
  <si>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</si>
  <si>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</si>
  <si>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</si>
  <si>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</si>
  <si>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</si>
  <si>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</si>
  <si>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</si>
  <si>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</si>
  <si>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</si>
  <si>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</si>
  <si>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</si>
  <si>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</si>
  <si>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</si>
  <si>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</si>
  <si>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</si>
  <si>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</si>
  <si>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</si>
  <si>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</si>
  <si>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</si>
  <si>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</si>
  <si>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</si>
  <si>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</si>
  <si>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</si>
  <si>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</si>
  <si>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</si>
  <si>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</si>
  <si>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</si>
  <si>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</si>
  <si>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</si>
  <si>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</si>
  <si>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</si>
  <si>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</si>
  <si>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</si>
  <si>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</si>
  <si>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</si>
  <si>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</si>
  <si>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</si>
  <si>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</si>
  <si>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</si>
  <si>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</si>
  <si>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</si>
  <si>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</si>
  <si>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</si>
  <si>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</si>
  <si>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</si>
  <si>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</si>
  <si>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</si>
  <si>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</si>
  <si>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</si>
  <si>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</si>
  <si>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</si>
  <si>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</si>
  <si>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群馬県神流町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</si>
  <si>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</si>
  <si>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</si>
  <si>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</si>
  <si>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</si>
  <si>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</si>
  <si>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</si>
  <si>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</si>
  <si>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</si>
  <si>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</si>
  <si>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</si>
  <si>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</si>
  <si>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</si>
  <si>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</si>
  <si>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</si>
  <si>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</si>
  <si>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</si>
  <si>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</si>
  <si>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</si>
  <si>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</si>
  <si>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</si>
  <si>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万場診療所特別会計</t>
    <phoneticPr fontId="5"/>
  </si>
  <si>
    <t>地域活性化施設特別会計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</si>
  <si>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</si>
  <si>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</si>
  <si>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</si>
  <si>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</si>
  <si>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</si>
  <si>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</si>
  <si>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</si>
  <si>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</si>
  <si>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</si>
  <si>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</si>
  <si>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</si>
  <si>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</si>
  <si>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</si>
  <si>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</si>
  <si>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国民健康保険直営中里診療所特別会計</t>
    <phoneticPr fontId="5"/>
  </si>
  <si>
    <t>介護保険特別会計</t>
    <phoneticPr fontId="5"/>
  </si>
  <si>
    <t>後期高齢者医療特別会計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</si>
  <si>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</si>
  <si>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</si>
  <si>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</si>
  <si>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</si>
  <si>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</si>
  <si>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</si>
  <si>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</si>
  <si>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</si>
  <si>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</si>
  <si>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</si>
  <si>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</si>
  <si>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</si>
  <si>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</si>
  <si>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</si>
  <si>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</si>
  <si>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</si>
  <si>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</si>
  <si>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</si>
  <si>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</si>
  <si>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</si>
  <si>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</si>
  <si>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</si>
  <si>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</si>
  <si>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</si>
  <si>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</si>
  <si>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</si>
  <si>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</si>
  <si>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</si>
  <si>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</si>
  <si>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</si>
  <si>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</si>
  <si>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</si>
  <si>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</si>
  <si>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</si>
  <si>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</si>
  <si>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</si>
  <si>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</si>
  <si>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</si>
  <si>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</si>
  <si>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</si>
  <si>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</si>
  <si>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</si>
  <si>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</si>
  <si>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</si>
  <si>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</si>
  <si>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</si>
  <si>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</si>
  <si>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</si>
  <si>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</si>
  <si>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</si>
  <si>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</si>
  <si>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</si>
  <si>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</si>
  <si>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</si>
  <si>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</si>
  <si>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</si>
  <si>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</si>
  <si>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</si>
  <si>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</si>
  <si>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</si>
  <si>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</si>
  <si>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</si>
  <si>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</si>
  <si>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</si>
  <si>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</si>
  <si>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</si>
  <si>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</si>
  <si>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</si>
  <si>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</si>
  <si>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</si>
  <si>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</si>
  <si>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</si>
  <si>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</si>
  <si>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</si>
  <si>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</si>
  <si>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</si>
  <si>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</si>
  <si>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</si>
  <si>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</si>
  <si>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</si>
  <si>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</si>
  <si>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</si>
  <si>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</si>
  <si>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</si>
  <si>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</si>
  <si>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</si>
  <si>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</si>
  <si>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</si>
  <si>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</si>
  <si>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</si>
  <si>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</si>
  <si>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</si>
  <si>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</si>
  <si>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</si>
  <si>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</si>
  <si>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</si>
  <si>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</si>
  <si>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</si>
  <si>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</si>
  <si>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</si>
  <si>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</si>
  <si>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</si>
  <si>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</si>
  <si>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</si>
  <si>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</si>
  <si>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</si>
  <si>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</si>
  <si>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</si>
  <si>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</si>
  <si>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</si>
  <si>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</si>
  <si>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</si>
  <si>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</si>
  <si>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</si>
  <si>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</si>
  <si>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</si>
  <si>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</si>
  <si>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</si>
  <si>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</si>
  <si>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</si>
  <si>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</si>
  <si>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</si>
  <si>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</si>
  <si>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</si>
  <si>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</si>
  <si>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</si>
  <si>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</si>
  <si>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</si>
  <si>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</si>
  <si>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</si>
  <si>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</si>
  <si>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</si>
  <si>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</si>
  <si>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</si>
  <si>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</si>
  <si>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</si>
  <si>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</si>
  <si>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</si>
  <si>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</si>
  <si>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</si>
  <si>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</si>
  <si>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</si>
  <si>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</si>
  <si>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</si>
  <si>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</si>
  <si>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</si>
  <si>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</si>
  <si>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</si>
  <si>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</si>
  <si>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</si>
  <si>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</si>
  <si>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</si>
  <si>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0.02</t>
  </si>
  <si>
    <t>▲ 31.88</t>
  </si>
  <si>
    <t>▲ 13.82</t>
  </si>
  <si>
    <t>▲ 14.77</t>
  </si>
  <si>
    <t>▲ 12.29</t>
  </si>
  <si>
    <t>一般会計</t>
  </si>
  <si>
    <t>介護保険特別会計</t>
  </si>
  <si>
    <t>国民健康保険事業特別会計</t>
  </si>
  <si>
    <t>国民健康保険直営中里診療所特別会計</t>
  </si>
  <si>
    <t>生活排水処理事業特別会計</t>
  </si>
  <si>
    <t>万場診療所特別会計</t>
  </si>
  <si>
    <t>地域活性化施設特別会計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</si>
  <si>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</si>
  <si>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</si>
  <si>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</si>
  <si>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</si>
  <si>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</si>
  <si>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</si>
  <si>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</si>
  <si>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</si>
  <si>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</si>
  <si>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 - </t>
    <phoneticPr fontId="2"/>
  </si>
  <si>
    <t>-</t>
    <phoneticPr fontId="2"/>
  </si>
  <si>
    <t>-</t>
    <phoneticPr fontId="2"/>
  </si>
  <si>
    <t>-</t>
    <phoneticPr fontId="2"/>
  </si>
  <si>
    <t>-</t>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</si>
  <si>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</si>
  <si>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多野藤岡医療事務市町村組合（病院事業会計）</t>
    <rPh sb="0" eb="2">
      <t>タノ</t>
    </rPh>
    <rPh sb="2" eb="4">
      <t>フジオカ</t>
    </rPh>
    <rPh sb="4" eb="6">
      <t>イリョウ</t>
    </rPh>
    <rPh sb="6" eb="8">
      <t>ジム</t>
    </rPh>
    <rPh sb="8" eb="11">
      <t>シチョウソン</t>
    </rPh>
    <rPh sb="11" eb="13">
      <t>クミアイ</t>
    </rPh>
    <rPh sb="14" eb="16">
      <t>ビョウイン</t>
    </rPh>
    <rPh sb="16" eb="18">
      <t>ジギョウ</t>
    </rPh>
    <rPh sb="18" eb="20">
      <t>カイケイ</t>
    </rPh>
    <phoneticPr fontId="2"/>
  </si>
  <si>
    <t>多野藤岡医療事務市町村組合（老健施設会計）</t>
    <rPh sb="0" eb="2">
      <t>タノ</t>
    </rPh>
    <rPh sb="2" eb="4">
      <t>フジオカ</t>
    </rPh>
    <rPh sb="4" eb="6">
      <t>イリョウ</t>
    </rPh>
    <rPh sb="6" eb="8">
      <t>ジム</t>
    </rPh>
    <rPh sb="8" eb="11">
      <t>シチョウソン</t>
    </rPh>
    <rPh sb="11" eb="13">
      <t>クミアイ</t>
    </rPh>
    <rPh sb="14" eb="16">
      <t>ロウケン</t>
    </rPh>
    <rPh sb="16" eb="18">
      <t>シセツ</t>
    </rPh>
    <rPh sb="18" eb="20">
      <t>カイケイ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</si>
  <si>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</si>
  <si>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</si>
  <si>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</si>
  <si>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</si>
  <si>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神流振興</t>
    <rPh sb="0" eb="2">
      <t>カンナ</t>
    </rPh>
    <rPh sb="2" eb="4">
      <t>シンコウ</t>
    </rPh>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</si>
  <si>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</si>
  <si>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</si>
  <si>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</si>
  <si>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</si>
  <si>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</si>
  <si>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災害対策基金</t>
    <rPh sb="0" eb="2">
      <t>サイガイ</t>
    </rPh>
    <rPh sb="2" eb="4">
      <t>タイサク</t>
    </rPh>
    <rPh sb="4" eb="6">
      <t>キキン</t>
    </rPh>
    <phoneticPr fontId="5"/>
  </si>
  <si>
    <t>ふるさとづくり推進基金</t>
    <rPh sb="7" eb="9">
      <t>スイシン</t>
    </rPh>
    <rPh sb="9" eb="11">
      <t>キキン</t>
    </rPh>
    <phoneticPr fontId="5"/>
  </si>
  <si>
    <t>万場診療所運営基金</t>
    <rPh sb="0" eb="2">
      <t>マンバ</t>
    </rPh>
    <rPh sb="2" eb="5">
      <t>シンリョウジョ</t>
    </rPh>
    <rPh sb="5" eb="7">
      <t>ウンエイ</t>
    </rPh>
    <rPh sb="7" eb="9">
      <t>キキン</t>
    </rPh>
    <phoneticPr fontId="5"/>
  </si>
  <si>
    <t>地域福祉振興基金</t>
    <rPh sb="0" eb="2">
      <t>チイキ</t>
    </rPh>
    <rPh sb="2" eb="4">
      <t>フクシ</t>
    </rPh>
    <rPh sb="4" eb="6">
      <t>シンコウ</t>
    </rPh>
    <rPh sb="6" eb="8">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</si>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</sst>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xmlns:c16r2="http://schemas.microsoft.com/office/drawing/2015/06/chart">
            <c:ext xmlns:c16="http://schemas.microsoft.com/office/drawing/2014/chart" uri="{C3380CC4-5D6E-409C-BE32-E72D297353CC}">
              <c16:uniqueId val="{00000000-5193-4494-A958-8C53F98E7C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532179</c:v>
                </c:pt>
                <c:pt idx="1">
                  <c:v>378774</c:v>
                </c:pt>
                <c:pt idx="2">
                  <c:v>615327</c:v>
                </c:pt>
                <c:pt idx="3">
                  <c:v>450801</c:v>
                </c:pt>
                <c:pt idx="4">
                  <c:v>402307</c:v>
                </c:pt>
              </c:numCache>
            </c:numRef>
          </c:val>
          <c:smooth val="0"/>
          <c:extLst xmlns:c16r2="http://schemas.microsoft.com/office/drawing/2015/06/chart">
            <c:ext xmlns:c16="http://schemas.microsoft.com/office/drawing/2014/chart" uri="{C3380CC4-5D6E-409C-BE32-E72D297353CC}">
              <c16:uniqueId val="{00000001-5193-4494-A958-8C53F98E7CC3}"/>
            </c:ext>
          </c:extLst>
        </c:ser>
        <c:dLbls>
          <c:showLegendKey val="0"/>
          <c:showVal val="0"/>
          <c:showCatName val="0"/>
          <c:showSerName val="0"/>
          <c:showPercent val="0"/>
          <c:showBubbleSize val="0"/>
        </c:dLbls>
        <c:marker val="1"/>
        <c:smooth val="0"/>
        <c:axId val="338391808"/>
        <c:axId val="338393728"/>
      </c:lineChart>
      <c:catAx>
        <c:axId val="338391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93728"/>
        <c:crosses val="autoZero"/>
        <c:auto val="1"/>
        <c:lblAlgn val="ctr"/>
        <c:lblOffset val="100"/>
        <c:tickLblSkip val="1"/>
        <c:tickMarkSkip val="1"/>
        <c:noMultiLvlLbl val="0"/>
      </c:catAx>
      <c:valAx>
        <c:axId val="33839372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91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3.44</c:v>
                </c:pt>
                <c:pt idx="1">
                  <c:v>2.44</c:v>
                </c:pt>
                <c:pt idx="2">
                  <c:v>7.84</c:v>
                </c:pt>
                <c:pt idx="3">
                  <c:v>1.57</c:v>
                </c:pt>
                <c:pt idx="4">
                  <c:v>2.8</c:v>
                </c:pt>
              </c:numCache>
            </c:numRef>
          </c:val>
          <c:extLst xmlns:c16r2="http://schemas.microsoft.com/office/drawing/2015/06/chart">
            <c:ext xmlns:c16="http://schemas.microsoft.com/office/drawing/2014/chart" uri="{C3380CC4-5D6E-409C-BE32-E72D297353CC}">
              <c16:uniqueId val="{00000000-6D35-4AB4-9406-E5F674D81C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135.88</c:v>
                </c:pt>
                <c:pt idx="1">
                  <c:v>110.01</c:v>
                </c:pt>
                <c:pt idx="2">
                  <c:v>93.27</c:v>
                </c:pt>
                <c:pt idx="3">
                  <c:v>83.15</c:v>
                </c:pt>
                <c:pt idx="4">
                  <c:v>63.59</c:v>
                </c:pt>
              </c:numCache>
            </c:numRef>
          </c:val>
          <c:extLst xmlns:c16r2="http://schemas.microsoft.com/office/drawing/2015/06/chart">
            <c:ext xmlns:c16="http://schemas.microsoft.com/office/drawing/2014/chart" uri="{C3380CC4-5D6E-409C-BE32-E72D297353CC}">
              <c16:uniqueId val="{00000001-6D35-4AB4-9406-E5F674D81CF1}"/>
            </c:ext>
          </c:extLst>
        </c:ser>
        <c:dLbls>
          <c:showLegendKey val="0"/>
          <c:showVal val="0"/>
          <c:showCatName val="0"/>
          <c:showSerName val="0"/>
          <c:showPercent val="0"/>
          <c:showBubbleSize val="0"/>
        </c:dLbls>
        <c:gapWidth val="250"/>
        <c:overlap val="100"/>
        <c:axId val="362201472"/>
        <c:axId val="36220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-31.88</c:v>
                </c:pt>
                <c:pt idx="2">
                  <c:v>-13.82</c:v>
                </c:pt>
                <c:pt idx="3">
                  <c:v>-14.77</c:v>
                </c:pt>
                <c:pt idx="4">
                  <c:v>-12.29</c:v>
                </c:pt>
              </c:numCache>
            </c:numRef>
          </c:val>
          <c:smooth val="0"/>
          <c:extLst xmlns:c16r2="http://schemas.microsoft.com/office/drawing/2015/06/chart">
            <c:ext xmlns:c16="http://schemas.microsoft.com/office/drawing/2014/chart" uri="{C3380CC4-5D6E-409C-BE32-E72D297353CC}">
              <c16:uniqueId val="{00000002-6D35-4AB4-9406-E5F674D81CF1}"/>
            </c:ext>
          </c:extLst>
        </c:ser>
        <c:dLbls>
          <c:showLegendKey val="0"/>
          <c:showVal val="0"/>
          <c:showCatName val="0"/>
          <c:showSerName val="0"/>
          <c:showPercent val="0"/>
          <c:showBubbleSize val="0"/>
        </c:dLbls>
        <c:marker val="1"/>
        <c:smooth val="0"/>
        <c:axId val="362201472"/>
        <c:axId val="362203392"/>
      </c:lineChart>
      <c:catAx>
        <c:axId val="36220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2203392"/>
        <c:crosses val="autoZero"/>
        <c:auto val="1"/>
        <c:lblAlgn val="ctr"/>
        <c:lblOffset val="100"/>
        <c:tickLblSkip val="1"/>
        <c:tickMarkSkip val="1"/>
        <c:noMultiLvlLbl val="0"/>
      </c:catAx>
      <c:valAx>
        <c:axId val="36220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20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0.1</c:v>
                </c:pt>
                <c:pt idx="4">
                  <c:v>#N/A</c:v>
                </c:pt>
                <c:pt idx="5">
                  <c:v>0.09</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0-C0D2-435B-BFA8-8D2715AF95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0D2-435B-BFA8-8D2715AF952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c:v>
                </c:pt>
                <c:pt idx="4">
                  <c:v>#N/A</c:v>
                </c:pt>
                <c:pt idx="5">
                  <c:v>0.02</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C0D2-435B-BFA8-8D2715AF9524}"/>
            </c:ext>
          </c:extLst>
        </c:ser>
        <c:ser>
          <c:idx val="3"/>
          <c:order val="3"/>
          <c:tx>
            <c:strRef>
              <c:f>データシート!$A$30</c:f>
              <c:strCache>
                <c:ptCount val="1"/>
                <c:pt idx="0">
                  <c:v>地域活性化施設特別会計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0.11</c:v>
                </c:pt>
                <c:pt idx="4">
                  <c:v>#N/A</c:v>
                </c:pt>
                <c:pt idx="5">
                  <c:v>0.02</c:v>
                </c:pt>
                <c:pt idx="6">
                  <c:v>#N/A</c:v>
                </c:pt>
                <c:pt idx="7">
                  <c:v>0</c:v>
                </c:pt>
                <c:pt idx="8">
                  <c:v>#N/A</c:v>
                </c:pt>
                <c:pt idx="9">
                  <c:v>0.1</c:v>
                </c:pt>
              </c:numCache>
            </c:numRef>
          </c:val>
          <c:extLst xmlns:c16r2="http://schemas.microsoft.com/office/drawing/2015/06/chart">
            <c:ext xmlns:c16="http://schemas.microsoft.com/office/drawing/2014/chart" uri="{C3380CC4-5D6E-409C-BE32-E72D297353CC}">
              <c16:uniqueId val="{00000003-C0D2-435B-BFA8-8D2715AF9524}"/>
            </c:ext>
          </c:extLst>
        </c:ser>
        <c:ser>
          <c:idx val="4"/>
          <c:order val="4"/>
          <c:tx>
            <c:strRef>
              <c:f>データシート!$A$31</c:f>
              <c:strCache>
                <c:ptCount val="1"/>
                <c:pt idx="0">
                  <c:v>万場診療所特別会計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0.21</c:v>
                </c:pt>
                <c:pt idx="2">
                  <c:v>#N/A</c:v>
                </c:pt>
                <c:pt idx="3">
                  <c:v>0.68</c:v>
                </c:pt>
                <c:pt idx="4">
                  <c:v>#N/A</c:v>
                </c:pt>
                <c:pt idx="5">
                  <c:v>0.4</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4-C0D2-435B-BFA8-8D2715AF9524}"/>
            </c:ext>
          </c:extLst>
        </c:ser>
        <c:ser>
          <c:idx val="5"/>
          <c:order val="5"/>
          <c:tx>
            <c:strRef>
              <c:f>データシート!$A$32</c:f>
              <c:strCache>
                <c:ptCount val="1"/>
                <c:pt idx="0">
                  <c:v>生活排水処理事業特別会計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0.11</c:v>
                </c:pt>
                <c:pt idx="4">
                  <c:v>#N/A</c:v>
                </c:pt>
                <c:pt idx="5">
                  <c:v>0.03</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5-C0D2-435B-BFA8-8D2715AF9524}"/>
            </c:ext>
          </c:extLst>
        </c:ser>
        <c:ser>
          <c:idx val="6"/>
          <c:order val="6"/>
          <c:tx>
            <c:strRef>
              <c:f>データシート!$A$33</c:f>
              <c:strCache>
                <c:ptCount val="1"/>
                <c:pt idx="0">
                  <c:v>国民健康保険直営中里診療所特別会計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0.28000000000000003</c:v>
                </c:pt>
                <c:pt idx="2">
                  <c:v>#N/A</c:v>
                </c:pt>
                <c:pt idx="3">
                  <c:v>0.34</c:v>
                </c:pt>
                <c:pt idx="4">
                  <c:v>#N/A</c:v>
                </c:pt>
                <c:pt idx="5">
                  <c:v>0.32</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6-C0D2-435B-BFA8-8D2715AF952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0.57999999999999996</c:v>
                </c:pt>
                <c:pt idx="2">
                  <c:v>#N/A</c:v>
                </c:pt>
                <c:pt idx="3">
                  <c:v>0.6</c:v>
                </c:pt>
                <c:pt idx="4">
                  <c:v>#N/A</c:v>
                </c:pt>
                <c:pt idx="5">
                  <c:v>0.18</c:v>
                </c:pt>
                <c:pt idx="6">
                  <c:v>#N/A</c:v>
                </c:pt>
                <c:pt idx="7">
                  <c:v>0.19</c:v>
                </c:pt>
                <c:pt idx="8">
                  <c:v>#N/A</c:v>
                </c:pt>
                <c:pt idx="9">
                  <c:v>0.17</c:v>
                </c:pt>
              </c:numCache>
            </c:numRef>
          </c:val>
          <c:extLst xmlns:c16r2="http://schemas.microsoft.com/office/drawing/2015/06/chart">
            <c:ext xmlns:c16="http://schemas.microsoft.com/office/drawing/2014/chart" uri="{C3380CC4-5D6E-409C-BE32-E72D297353CC}">
              <c16:uniqueId val="{00000007-C0D2-435B-BFA8-8D2715AF952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0.21</c:v>
                </c:pt>
                <c:pt idx="2">
                  <c:v>#N/A</c:v>
                </c:pt>
                <c:pt idx="3">
                  <c:v>0.62</c:v>
                </c:pt>
                <c:pt idx="4">
                  <c:v>#N/A</c:v>
                </c:pt>
                <c:pt idx="5">
                  <c:v>0.81</c:v>
                </c:pt>
                <c:pt idx="6">
                  <c:v>#N/A</c:v>
                </c:pt>
                <c:pt idx="7">
                  <c:v>0.73</c:v>
                </c:pt>
                <c:pt idx="8">
                  <c:v>#N/A</c:v>
                </c:pt>
                <c:pt idx="9">
                  <c:v>1.04</c:v>
                </c:pt>
              </c:numCache>
            </c:numRef>
          </c:val>
          <c:extLst xmlns:c16r2="http://schemas.microsoft.com/office/drawing/2015/06/chart">
            <c:ext xmlns:c16="http://schemas.microsoft.com/office/drawing/2014/chart" uri="{C3380CC4-5D6E-409C-BE32-E72D297353CC}">
              <c16:uniqueId val="{00000008-C0D2-435B-BFA8-8D2715AF95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3.19</c:v>
                </c:pt>
                <c:pt idx="2">
                  <c:v>#N/A</c:v>
                </c:pt>
                <c:pt idx="3">
                  <c:v>1.64</c:v>
                </c:pt>
                <c:pt idx="4">
                  <c:v>#N/A</c:v>
                </c:pt>
                <c:pt idx="5">
                  <c:v>7.41</c:v>
                </c:pt>
                <c:pt idx="6">
                  <c:v>#N/A</c:v>
                </c:pt>
                <c:pt idx="7">
                  <c:v>1.5</c:v>
                </c:pt>
                <c:pt idx="8">
                  <c:v>#N/A</c:v>
                </c:pt>
                <c:pt idx="9">
                  <c:v>2.58</c:v>
                </c:pt>
              </c:numCache>
            </c:numRef>
          </c:val>
          <c:extLst xmlns:c16r2="http://schemas.microsoft.com/office/drawing/2015/06/chart">
            <c:ext xmlns:c16="http://schemas.microsoft.com/office/drawing/2014/chart" uri="{C3380CC4-5D6E-409C-BE32-E72D297353CC}">
              <c16:uniqueId val="{00000009-C0D2-435B-BFA8-8D2715AF9524}"/>
            </c:ext>
          </c:extLst>
        </c:ser>
        <c:dLbls>
          <c:showLegendKey val="0"/>
          <c:showVal val="0"/>
          <c:showCatName val="0"/>
          <c:showSerName val="0"/>
          <c:showPercent val="0"/>
          <c:showBubbleSize val="0"/>
        </c:dLbls>
        <c:gapWidth val="150"/>
        <c:overlap val="100"/>
        <c:axId val="362342656"/>
        <c:axId val="362610688"/>
      </c:barChart>
      <c:catAx>
        <c:axId val="36234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610688"/>
        <c:crosses val="autoZero"/>
        <c:auto val="1"/>
        <c:lblAlgn val="ctr"/>
        <c:lblOffset val="100"/>
        <c:tickLblSkip val="1"/>
        <c:tickMarkSkip val="1"/>
        <c:noMultiLvlLbl val="0"/>
      </c:catAx>
      <c:valAx>
        <c:axId val="36261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342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250</c:v>
                </c:pt>
                <c:pt idx="5">
                  <c:v>249</c:v>
                </c:pt>
                <c:pt idx="8">
                  <c:v>233</c:v>
                </c:pt>
                <c:pt idx="11">
                  <c:v>243</c:v>
                </c:pt>
                <c:pt idx="14">
                  <c:v>253</c:v>
                </c:pt>
              </c:numCache>
            </c:numRef>
          </c:val>
          <c:extLst xmlns:c16r2="http://schemas.microsoft.com/office/drawing/2015/06/chart">
            <c:ext xmlns:c16="http://schemas.microsoft.com/office/drawing/2014/chart" uri="{C3380CC4-5D6E-409C-BE32-E72D297353CC}">
              <c16:uniqueId val="{00000000-AB04-4BF4-9804-11A76BED4A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04-4BF4-9804-11A76BED4A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B04-4BF4-9804-11A76BED4A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17</c:v>
                </c:pt>
                <c:pt idx="6">
                  <c:v>23</c:v>
                </c:pt>
                <c:pt idx="9">
                  <c:v>23</c:v>
                </c:pt>
                <c:pt idx="12">
                  <c:v>18</c:v>
                </c:pt>
              </c:numCache>
            </c:numRef>
          </c:val>
          <c:extLst xmlns:c16r2="http://schemas.microsoft.com/office/drawing/2015/06/chart">
            <c:ext xmlns:c16="http://schemas.microsoft.com/office/drawing/2014/chart" uri="{C3380CC4-5D6E-409C-BE32-E72D297353CC}">
              <c16:uniqueId val="{00000003-AB04-4BF4-9804-11A76BED4A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c:v>
                </c:pt>
                <c:pt idx="3">
                  <c:v>27</c:v>
                </c:pt>
                <c:pt idx="6">
                  <c:v>41</c:v>
                </c:pt>
                <c:pt idx="9">
                  <c:v>53</c:v>
                </c:pt>
                <c:pt idx="12">
                  <c:v>40</c:v>
                </c:pt>
              </c:numCache>
            </c:numRef>
          </c:val>
          <c:extLst xmlns:c16r2="http://schemas.microsoft.com/office/drawing/2015/06/chart">
            <c:ext xmlns:c16="http://schemas.microsoft.com/office/drawing/2014/chart" uri="{C3380CC4-5D6E-409C-BE32-E72D297353CC}">
              <c16:uniqueId val="{00000004-AB04-4BF4-9804-11A76BED4A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04-4BF4-9804-11A76BED4A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04-4BF4-9804-11A76BED4A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271</c:v>
                </c:pt>
                <c:pt idx="3">
                  <c:v>266</c:v>
                </c:pt>
                <c:pt idx="6">
                  <c:v>263</c:v>
                </c:pt>
                <c:pt idx="9">
                  <c:v>270</c:v>
                </c:pt>
                <c:pt idx="12">
                  <c:v>288</c:v>
                </c:pt>
              </c:numCache>
            </c:numRef>
          </c:val>
          <c:extLst xmlns:c16r2="http://schemas.microsoft.com/office/drawing/2015/06/chart">
            <c:ext xmlns:c16="http://schemas.microsoft.com/office/drawing/2014/chart" uri="{C3380CC4-5D6E-409C-BE32-E72D297353CC}">
              <c16:uniqueId val="{00000007-AB04-4BF4-9804-11A76BED4A7C}"/>
            </c:ext>
          </c:extLst>
        </c:ser>
        <c:dLbls>
          <c:showLegendKey val="0"/>
          <c:showVal val="0"/>
          <c:showCatName val="0"/>
          <c:showSerName val="0"/>
          <c:showPercent val="0"/>
          <c:showBubbleSize val="0"/>
        </c:dLbls>
        <c:gapWidth val="100"/>
        <c:overlap val="100"/>
        <c:axId val="362227200"/>
        <c:axId val="36222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c:v>
                </c:pt>
                <c:pt idx="2">
                  <c:v>#N/A</c:v>
                </c:pt>
                <c:pt idx="3">
                  <c:v>#N/A</c:v>
                </c:pt>
                <c:pt idx="4">
                  <c:v>61</c:v>
                </c:pt>
                <c:pt idx="5">
                  <c:v>#N/A</c:v>
                </c:pt>
                <c:pt idx="6">
                  <c:v>#N/A</c:v>
                </c:pt>
                <c:pt idx="7">
                  <c:v>94</c:v>
                </c:pt>
                <c:pt idx="8">
                  <c:v>#N/A</c:v>
                </c:pt>
                <c:pt idx="9">
                  <c:v>#N/A</c:v>
                </c:pt>
                <c:pt idx="10">
                  <c:v>103</c:v>
                </c:pt>
                <c:pt idx="11">
                  <c:v>#N/A</c:v>
                </c:pt>
                <c:pt idx="12">
                  <c:v>#N/A</c:v>
                </c:pt>
                <c:pt idx="13">
                  <c:v>93</c:v>
                </c:pt>
                <c:pt idx="14">
                  <c:v>#N/A</c:v>
                </c:pt>
              </c:numCache>
            </c:numRef>
          </c:val>
          <c:smooth val="0"/>
          <c:extLst xmlns:c16r2="http://schemas.microsoft.com/office/drawing/2015/06/chart">
            <c:ext xmlns:c16="http://schemas.microsoft.com/office/drawing/2014/chart" uri="{C3380CC4-5D6E-409C-BE32-E72D297353CC}">
              <c16:uniqueId val="{00000008-AB04-4BF4-9804-11A76BED4A7C}"/>
            </c:ext>
          </c:extLst>
        </c:ser>
        <c:dLbls>
          <c:showLegendKey val="0"/>
          <c:showVal val="0"/>
          <c:showCatName val="0"/>
          <c:showSerName val="0"/>
          <c:showPercent val="0"/>
          <c:showBubbleSize val="0"/>
        </c:dLbls>
        <c:marker val="1"/>
        <c:smooth val="0"/>
        <c:axId val="362227200"/>
        <c:axId val="362229120"/>
      </c:lineChart>
      <c:catAx>
        <c:axId val="3622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229120"/>
        <c:crosses val="autoZero"/>
        <c:auto val="1"/>
        <c:lblAlgn val="ctr"/>
        <c:lblOffset val="100"/>
        <c:tickLblSkip val="1"/>
        <c:tickMarkSkip val="1"/>
        <c:noMultiLvlLbl val="0"/>
      </c:catAx>
      <c:valAx>
        <c:axId val="36222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2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2293</c:v>
                </c:pt>
                <c:pt idx="5">
                  <c:v>2400</c:v>
                </c:pt>
                <c:pt idx="8">
                  <c:v>2232</c:v>
                </c:pt>
                <c:pt idx="11">
                  <c:v>2225</c:v>
                </c:pt>
                <c:pt idx="14">
                  <c:v>2113</c:v>
                </c:pt>
              </c:numCache>
            </c:numRef>
          </c:val>
          <c:extLst xmlns:c16r2="http://schemas.microsoft.com/office/drawing/2015/06/chart">
            <c:ext xmlns:c16="http://schemas.microsoft.com/office/drawing/2014/chart" uri="{C3380CC4-5D6E-409C-BE32-E72D297353CC}">
              <c16:uniqueId val="{00000000-C6B0-4526-9C15-4C60497D3F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c:v>
                </c:pt>
                <c:pt idx="5">
                  <c:v>2</c:v>
                </c:pt>
                <c:pt idx="8">
                  <c:v>1</c:v>
                </c:pt>
                <c:pt idx="11">
                  <c:v>1</c:v>
                </c:pt>
                <c:pt idx="14">
                  <c:v>0</c:v>
                </c:pt>
              </c:numCache>
            </c:numRef>
          </c:val>
          <c:extLst xmlns:c16r2="http://schemas.microsoft.com/office/drawing/2015/06/chart">
            <c:ext xmlns:c16="http://schemas.microsoft.com/office/drawing/2014/chart" uri="{C3380CC4-5D6E-409C-BE32-E72D297353CC}">
              <c16:uniqueId val="{00000001-C6B0-4526-9C15-4C60497D3F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4897</c:v>
                </c:pt>
                <c:pt idx="5">
                  <c:v>4574</c:v>
                </c:pt>
                <c:pt idx="8">
                  <c:v>4280</c:v>
                </c:pt>
                <c:pt idx="11">
                  <c:v>4148</c:v>
                </c:pt>
                <c:pt idx="14">
                  <c:v>4304</c:v>
                </c:pt>
              </c:numCache>
            </c:numRef>
          </c:val>
          <c:extLst xmlns:c16r2="http://schemas.microsoft.com/office/drawing/2015/06/chart">
            <c:ext xmlns:c16="http://schemas.microsoft.com/office/drawing/2014/chart" uri="{C3380CC4-5D6E-409C-BE32-E72D297353CC}">
              <c16:uniqueId val="{00000002-C6B0-4526-9C15-4C60497D3F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6B0-4526-9C15-4C60497D3F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6B0-4526-9C15-4C60497D3F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B0-4526-9C15-4C60497D3F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1015</c:v>
                </c:pt>
                <c:pt idx="3">
                  <c:v>983</c:v>
                </c:pt>
                <c:pt idx="6">
                  <c:v>972</c:v>
                </c:pt>
                <c:pt idx="9">
                  <c:v>977</c:v>
                </c:pt>
                <c:pt idx="12">
                  <c:v>961</c:v>
                </c:pt>
              </c:numCache>
            </c:numRef>
          </c:val>
          <c:extLst xmlns:c16r2="http://schemas.microsoft.com/office/drawing/2015/06/chart">
            <c:ext xmlns:c16="http://schemas.microsoft.com/office/drawing/2014/chart" uri="{C3380CC4-5D6E-409C-BE32-E72D297353CC}">
              <c16:uniqueId val="{00000006-C6B0-4526-9C15-4C60497D3F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235</c:v>
                </c:pt>
                <c:pt idx="3">
                  <c:v>220</c:v>
                </c:pt>
                <c:pt idx="6">
                  <c:v>202</c:v>
                </c:pt>
                <c:pt idx="9">
                  <c:v>192</c:v>
                </c:pt>
                <c:pt idx="12">
                  <c:v>175</c:v>
                </c:pt>
              </c:numCache>
            </c:numRef>
          </c:val>
          <c:extLst xmlns:c16r2="http://schemas.microsoft.com/office/drawing/2015/06/chart">
            <c:ext xmlns:c16="http://schemas.microsoft.com/office/drawing/2014/chart" uri="{C3380CC4-5D6E-409C-BE32-E72D297353CC}">
              <c16:uniqueId val="{00000007-C6B0-4526-9C15-4C60497D3F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564</c:v>
                </c:pt>
                <c:pt idx="3">
                  <c:v>561</c:v>
                </c:pt>
                <c:pt idx="6">
                  <c:v>546</c:v>
                </c:pt>
                <c:pt idx="9">
                  <c:v>573</c:v>
                </c:pt>
                <c:pt idx="12">
                  <c:v>660</c:v>
                </c:pt>
              </c:numCache>
            </c:numRef>
          </c:val>
          <c:extLst xmlns:c16r2="http://schemas.microsoft.com/office/drawing/2015/06/chart">
            <c:ext xmlns:c16="http://schemas.microsoft.com/office/drawing/2014/chart" uri="{C3380CC4-5D6E-409C-BE32-E72D297353CC}">
              <c16:uniqueId val="{00000008-C6B0-4526-9C15-4C60497D3F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6B0-4526-9C15-4C60497D3F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2503</c:v>
                </c:pt>
                <c:pt idx="3">
                  <c:v>2545</c:v>
                </c:pt>
                <c:pt idx="6">
                  <c:v>2418</c:v>
                </c:pt>
                <c:pt idx="9">
                  <c:v>2322</c:v>
                </c:pt>
                <c:pt idx="12">
                  <c:v>2290</c:v>
                </c:pt>
              </c:numCache>
            </c:numRef>
          </c:val>
          <c:extLst xmlns:c16r2="http://schemas.microsoft.com/office/drawing/2015/06/chart">
            <c:ext xmlns:c16="http://schemas.microsoft.com/office/drawing/2014/chart" uri="{C3380CC4-5D6E-409C-BE32-E72D297353CC}">
              <c16:uniqueId val="{0000000A-C6B0-4526-9C15-4C60497D3F1B}"/>
            </c:ext>
          </c:extLst>
        </c:ser>
        <c:dLbls>
          <c:showLegendKey val="0"/>
          <c:showVal val="0"/>
          <c:showCatName val="0"/>
          <c:showSerName val="0"/>
          <c:showPercent val="0"/>
          <c:showBubbleSize val="0"/>
        </c:dLbls>
        <c:gapWidth val="100"/>
        <c:overlap val="100"/>
        <c:axId val="362592128"/>
        <c:axId val="36260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6B0-4526-9C15-4C60497D3F1B}"/>
            </c:ext>
          </c:extLst>
        </c:ser>
        <c:dLbls>
          <c:showLegendKey val="0"/>
          <c:showVal val="0"/>
          <c:showCatName val="0"/>
          <c:showSerName val="0"/>
          <c:showPercent val="0"/>
          <c:showBubbleSize val="0"/>
        </c:dLbls>
        <c:marker val="1"/>
        <c:smooth val="0"/>
        <c:axId val="362592128"/>
        <c:axId val="362606592"/>
      </c:lineChart>
      <c:catAx>
        <c:axId val="36259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606592"/>
        <c:crosses val="autoZero"/>
        <c:auto val="1"/>
        <c:lblAlgn val="ctr"/>
        <c:lblOffset val="100"/>
        <c:tickLblSkip val="1"/>
        <c:tickMarkSkip val="1"/>
        <c:noMultiLvlLbl val="0"/>
      </c:catAx>
      <c:valAx>
        <c:axId val="36260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59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1491</c:v>
                </c:pt>
                <c:pt idx="1">
                  <c:v>1401</c:v>
                </c:pt>
                <c:pt idx="2">
                  <c:v>1164</c:v>
                </c:pt>
              </c:numCache>
            </c:numRef>
          </c:val>
          <c:extLst xmlns:c16r2="http://schemas.microsoft.com/office/drawing/2015/06/chart">
            <c:ext xmlns:c16="http://schemas.microsoft.com/office/drawing/2014/chart" uri="{C3380CC4-5D6E-409C-BE32-E72D297353CC}">
              <c16:uniqueId val="{00000000-4976-4FB8-BD10-F7E37E7307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1378</c:v>
                </c:pt>
                <c:pt idx="1">
                  <c:v>1328</c:v>
                </c:pt>
                <c:pt idx="2">
                  <c:v>1238</c:v>
                </c:pt>
              </c:numCache>
            </c:numRef>
          </c:val>
          <c:extLst xmlns:c16r2="http://schemas.microsoft.com/office/drawing/2015/06/chart">
            <c:ext xmlns:c16="http://schemas.microsoft.com/office/drawing/2014/chart" uri="{C3380CC4-5D6E-409C-BE32-E72D297353CC}">
              <c16:uniqueId val="{00000001-4976-4FB8-BD10-F7E37E7307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1197</c:v>
                </c:pt>
                <c:pt idx="1">
                  <c:v>1099</c:v>
                </c:pt>
                <c:pt idx="2">
                  <c:v>1570</c:v>
                </c:pt>
              </c:numCache>
            </c:numRef>
          </c:val>
          <c:extLst xmlns:c16r2="http://schemas.microsoft.com/office/drawing/2015/06/chart">
            <c:ext xmlns:c16="http://schemas.microsoft.com/office/drawing/2014/chart" uri="{C3380CC4-5D6E-409C-BE32-E72D297353CC}">
              <c16:uniqueId val="{00000002-4976-4FB8-BD10-F7E37E730731}"/>
            </c:ext>
          </c:extLst>
        </c:ser>
        <c:dLbls>
          <c:showLegendKey val="0"/>
          <c:showVal val="0"/>
          <c:showCatName val="0"/>
          <c:showSerName val="0"/>
          <c:showPercent val="0"/>
          <c:showBubbleSize val="0"/>
        </c:dLbls>
        <c:gapWidth val="120"/>
        <c:overlap val="100"/>
        <c:axId val="362433536"/>
        <c:axId val="362435328"/>
      </c:barChart>
      <c:catAx>
        <c:axId val="3624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2435328"/>
        <c:crosses val="autoZero"/>
        <c:auto val="1"/>
        <c:lblAlgn val="ctr"/>
        <c:lblOffset val="100"/>
        <c:tickLblSkip val="1"/>
        <c:tickMarkSkip val="1"/>
        <c:noMultiLvlLbl val="0"/>
      </c:catAx>
      <c:valAx>
        <c:axId val="362435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24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
1,687
114.60
3,637,405
3,516,827
51,343
1,830,465
2,290,220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長引く景気低迷による個人・法人関係税の減収などから</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と類似団体平均を下回っているため、退職者不補充等による職員数の削減による人件費の削減（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％の縮減）、緊急に必要な事業を峻別し、投資的経費を抑制する等、歳出の徹底的な見直し（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％の縮減）を実施するとともに、税収徴収率を維持または向上対策（全体徴収率</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％）をし安定的な歳入確保に努める。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公債費の比率が、昨年度から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a:t>
          </a:r>
          <a:r>
            <a:rPr kumimoji="1" lang="ja-JP" altLang="ja-JP" sz="1100">
              <a:solidFill>
                <a:schemeClr val="dk1"/>
              </a:solidFill>
              <a:effectLst/>
              <a:latin typeface="+mn-lt"/>
              <a:ea typeface="+mn-ea"/>
              <a:cs typeface="+mn-cs"/>
            </a:rPr>
            <a:t>借入抑制による償還金額の縮減につながっているが、類似団体平均を大きく上回ったままである。今後は更に、事務事業の見直しを更に進めとともに、すべての事務事業の優先度を厳しく点検し、優先度の低い事務事業について計画的に廃止・縮小を進め、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67</xdr:row>
      <xdr:rowOff>7620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185906"/>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7620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49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92329</xdr:rowOff>
    </xdr:from>
    <xdr:to>
      <xdr:col>19</xdr:col>
      <xdr:colOff>184150</xdr:colOff>
      <xdr:row>65</xdr:row>
      <xdr:rowOff>22479</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32656</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83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167005</xdr:rowOff>
    </xdr:from>
    <xdr:to>
      <xdr:col>15</xdr:col>
      <xdr:colOff>82550</xdr:colOff>
      <xdr:row>67</xdr:row>
      <xdr:rowOff>7620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4827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116459</xdr:rowOff>
    </xdr:from>
    <xdr:to>
      <xdr:col>15</xdr:col>
      <xdr:colOff>133350</xdr:colOff>
      <xdr:row>65</xdr:row>
      <xdr:rowOff>46609</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56786</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5334</xdr:rowOff>
    </xdr:from>
    <xdr:to>
      <xdr:col>11</xdr:col>
      <xdr:colOff>31750</xdr:colOff>
      <xdr:row>66</xdr:row>
      <xdr:rowOff>167005</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1321034"/>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94742</xdr:rowOff>
    </xdr:from>
    <xdr:to>
      <xdr:col>7</xdr:col>
      <xdr:colOff>31750</xdr:colOff>
      <xdr:row>65</xdr:row>
      <xdr:rowOff>24892</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06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35069</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116205</xdr:rowOff>
    </xdr:from>
    <xdr:to>
      <xdr:col>11</xdr:col>
      <xdr:colOff>82550</xdr:colOff>
      <xdr:row>67</xdr:row>
      <xdr:rowOff>46355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31132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類似団体平均に比べ高くなっているのは、主に物件費を要因としている。平成</a:t>
          </a:r>
          <a:r>
            <a:rPr kumimoji="1" lang="en-US" altLang="ja-JP" sz="1100">
              <a:latin typeface="+mn-ea"/>
              <a:ea typeface="+mn-ea"/>
            </a:rPr>
            <a:t>28</a:t>
          </a:r>
          <a:r>
            <a:rPr kumimoji="1" lang="ja-JP" altLang="en-US" sz="1100">
              <a:latin typeface="+mn-ea"/>
              <a:ea typeface="+mn-ea"/>
            </a:rPr>
            <a:t>年度から高止まりしているのは、保有する施設の老朽化に伴う維持管理費の増加及び施設の廃止に伴う除却事業の増加が影響している。今後も廃止等を進め、維持管理の抑制に繫げ、類似団体平均値を下回っていく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134088</xdr:rowOff>
    </xdr:from>
    <xdr:to>
      <xdr:col>23</xdr:col>
      <xdr:colOff>133350</xdr:colOff>
      <xdr:row>82</xdr:row>
      <xdr:rowOff>134745</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192988"/>
          <a:ext cx="8382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106671</xdr:rowOff>
    </xdr:from>
    <xdr:to>
      <xdr:col>19</xdr:col>
      <xdr:colOff>133350</xdr:colOff>
      <xdr:row>82</xdr:row>
      <xdr:rowOff>134088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165571"/>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92835</xdr:rowOff>
    </xdr:from>
    <xdr:to>
      <xdr:col>15</xdr:col>
      <xdr:colOff>82550</xdr:colOff>
      <xdr:row>82</xdr:row>
      <xdr:rowOff>106671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151735"/>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85589</xdr:rowOff>
    </xdr:from>
    <xdr:to>
      <xdr:col>11</xdr:col>
      <xdr:colOff>31750</xdr:colOff>
      <xdr:row>82</xdr:row>
      <xdr:rowOff>92835</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144489"/>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83945</xdr:rowOff>
    </xdr:from>
    <xdr:to>
      <xdr:col>23</xdr:col>
      <xdr:colOff>184150</xdr:colOff>
      <xdr:row>83</xdr:row>
      <xdr:rowOff>14095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1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56022</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1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83288</xdr:rowOff>
    </xdr:from>
    <xdr:to>
      <xdr:col>19</xdr:col>
      <xdr:colOff>184150</xdr:colOff>
      <xdr:row>83</xdr:row>
      <xdr:rowOff>13438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1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169665</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228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55871</xdr:rowOff>
    </xdr:from>
    <xdr:to>
      <xdr:col>15</xdr:col>
      <xdr:colOff>133350</xdr:colOff>
      <xdr:row>82</xdr:row>
      <xdr:rowOff>157471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1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142248</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20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42035</xdr:rowOff>
    </xdr:from>
    <xdr:to>
      <xdr:col>11</xdr:col>
      <xdr:colOff>82550</xdr:colOff>
      <xdr:row>82</xdr:row>
      <xdr:rowOff>143635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128412</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1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34789</xdr:rowOff>
    </xdr:from>
    <xdr:to>
      <xdr:col>7</xdr:col>
      <xdr:colOff>31750</xdr:colOff>
      <xdr:row>82</xdr:row>
      <xdr:rowOff>136389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121166</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18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kumimoji="1" lang="en-US" altLang="ja-JP" sz="1100">
              <a:solidFill>
                <a:sysClr val="windowText" lastClr="000000"/>
              </a:solidFill>
              <a:effectLst/>
              <a:latin typeface="+mn-lt"/>
              <a:ea typeface="+mn-ea"/>
              <a:cs typeface="+mn-cs"/>
            </a:rPr>
            <a:t>2.0</a:t>
          </a:r>
          <a:r>
            <a:rPr kumimoji="1" lang="ja-JP" altLang="ja-JP" sz="1100">
              <a:solidFill>
                <a:schemeClr val="tx1"/>
              </a:solidFill>
              <a:effectLst/>
              <a:latin typeface="+mn-lt"/>
              <a:ea typeface="+mn-ea"/>
              <a:cs typeface="+mn-cs"/>
            </a:rPr>
            <a:t>ﾎﾟｲﾝﾄ</a:t>
          </a:r>
          <a:r>
            <a:rPr kumimoji="1" lang="ja-JP" altLang="ja-JP" sz="1100">
              <a:solidFill>
                <a:schemeClr val="dk1"/>
              </a:solidFill>
              <a:effectLst/>
              <a:latin typeface="+mn-lt"/>
              <a:ea typeface="+mn-ea"/>
              <a:cs typeface="+mn-cs"/>
            </a:rPr>
            <a:t>下回っており格差がついている。</a:t>
          </a:r>
          <a:r>
            <a:rPr kumimoji="1" lang="ja-JP" altLang="en-US" sz="1100">
              <a:solidFill>
                <a:sysClr val="windowText" lastClr="000000"/>
              </a:solidFill>
              <a:effectLst/>
              <a:latin typeface="+mn-lt"/>
              <a:ea typeface="+mn-ea"/>
              <a:cs typeface="+mn-cs"/>
            </a:rPr>
            <a:t>令和元年</a:t>
          </a:r>
          <a:r>
            <a:rPr kumimoji="1" lang="ja-JP" altLang="ja-JP" sz="1100">
              <a:solidFill>
                <a:sysClr val="windowText" lastClr="000000"/>
              </a:solidFill>
              <a:effectLst/>
              <a:latin typeface="+mn-lt"/>
              <a:ea typeface="+mn-ea"/>
              <a:cs typeface="+mn-cs"/>
            </a:rPr>
            <a:t>度</a:t>
          </a:r>
          <a:r>
            <a:rPr kumimoji="1" lang="ja-JP" altLang="ja-JP" sz="1100">
              <a:solidFill>
                <a:schemeClr val="dk1"/>
              </a:solidFill>
              <a:effectLst/>
              <a:latin typeface="+mn-lt"/>
              <a:ea typeface="+mn-ea"/>
              <a:cs typeface="+mn-cs"/>
            </a:rPr>
            <a:t>より数値が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ﾎﾟｲﾝﾄ増加しているため今後も引き続き給与の適正化を図り、財政健全化を目指す。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17145</xdr:rowOff>
    </xdr:from>
    <xdr:to>
      <xdr:col>81</xdr:col>
      <xdr:colOff>44450</xdr:colOff>
      <xdr:row>86</xdr:row>
      <xdr:rowOff>17145</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6179800" y="14761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146368</xdr:rowOff>
    </xdr:from>
    <xdr:to>
      <xdr:col>77</xdr:col>
      <xdr:colOff>44450</xdr:colOff>
      <xdr:row>86</xdr:row>
      <xdr:rowOff>17145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5290800" y="147196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50182</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146368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4401800" y="146653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32084</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13652</xdr:rowOff>
    </xdr:from>
    <xdr:to>
      <xdr:col>68</xdr:col>
      <xdr:colOff>152400</xdr:colOff>
      <xdr:row>85</xdr:row>
      <xdr:rowOff>92075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3512800" y="1458690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137795</xdr:rowOff>
    </xdr:from>
    <xdr:to>
      <xdr:col>81</xdr:col>
      <xdr:colOff>95250</xdr:colOff>
      <xdr:row>86</xdr:row>
      <xdr:rowOff>67945</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154322</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455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137795</xdr:rowOff>
    </xdr:from>
    <xdr:to>
      <xdr:col>77</xdr:col>
      <xdr:colOff>95250</xdr:colOff>
      <xdr:row>86</xdr:row>
      <xdr:rowOff>67945</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78122</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447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95568</xdr:rowOff>
    </xdr:from>
    <xdr:to>
      <xdr:col>73</xdr:col>
      <xdr:colOff>44450</xdr:colOff>
      <xdr:row>86</xdr:row>
      <xdr:rowOff>25718</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35895</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134302</xdr:rowOff>
    </xdr:from>
    <xdr:to>
      <xdr:col>64</xdr:col>
      <xdr:colOff>152400</xdr:colOff>
      <xdr:row>85</xdr:row>
      <xdr:rowOff>64452</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74629</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類似団体平均からみると</a:t>
          </a:r>
          <a:r>
            <a:rPr kumimoji="1" lang="en-US" altLang="ja-JP" sz="1100">
              <a:solidFill>
                <a:schemeClr val="dk1"/>
              </a:solidFill>
              <a:effectLst/>
              <a:latin typeface="+mn-ea"/>
              <a:ea typeface="+mn-ea"/>
              <a:cs typeface="+mn-cs"/>
            </a:rPr>
            <a:t>10.1</a:t>
          </a:r>
          <a:r>
            <a:rPr kumimoji="1" lang="ja-JP" altLang="ja-JP" sz="1100">
              <a:solidFill>
                <a:schemeClr val="dk1"/>
              </a:solidFill>
              <a:effectLst/>
              <a:latin typeface="+mn-ea"/>
              <a:ea typeface="+mn-ea"/>
              <a:cs typeface="+mn-cs"/>
            </a:rPr>
            <a:t>人（昨年度</a:t>
          </a:r>
          <a:r>
            <a:rPr kumimoji="1" lang="en-US" altLang="ja-JP" sz="1100">
              <a:solidFill>
                <a:schemeClr val="dk1"/>
              </a:solidFill>
              <a:effectLst/>
              <a:latin typeface="+mn-ea"/>
              <a:ea typeface="+mn-ea"/>
              <a:cs typeface="+mn-cs"/>
            </a:rPr>
            <a:t>+0.71</a:t>
          </a:r>
          <a:r>
            <a:rPr kumimoji="1" lang="ja-JP" altLang="ja-JP" sz="1100">
              <a:solidFill>
                <a:schemeClr val="dk1"/>
              </a:solidFill>
              <a:effectLst/>
              <a:latin typeface="+mn-ea"/>
              <a:ea typeface="+mn-ea"/>
              <a:cs typeface="+mn-cs"/>
            </a:rPr>
            <a:t>人）上回っている。神流町の数値は平成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年度から計画している定員適正化計画をもとに職員の削減を行ってきたが（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％減）、これからは令和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年度から新しく計画した定員適正管理計画（</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％減）に基づき、削減を行いたい。しかし、人口の減少が著しいために人口</a:t>
          </a:r>
          <a:r>
            <a:rPr kumimoji="1" lang="en-US" altLang="ja-JP" sz="1100">
              <a:solidFill>
                <a:schemeClr val="dk1"/>
              </a:solidFill>
              <a:effectLst/>
              <a:latin typeface="+mn-ea"/>
              <a:ea typeface="+mn-ea"/>
              <a:cs typeface="+mn-cs"/>
            </a:rPr>
            <a:t>1,000</a:t>
          </a:r>
          <a:r>
            <a:rPr kumimoji="1" lang="ja-JP" altLang="ja-JP" sz="1100">
              <a:solidFill>
                <a:schemeClr val="dk1"/>
              </a:solidFill>
              <a:effectLst/>
              <a:latin typeface="+mn-ea"/>
              <a:ea typeface="+mn-ea"/>
              <a:cs typeface="+mn-cs"/>
            </a:rPr>
            <a:t>人当たり職員数は増加する</a:t>
          </a:r>
          <a:r>
            <a:rPr kumimoji="1" lang="ja-JP" altLang="en-US" sz="1100">
              <a:solidFill>
                <a:schemeClr val="dk1"/>
              </a:solidFill>
              <a:effectLst/>
              <a:latin typeface="+mn-ea"/>
              <a:ea typeface="+mn-ea"/>
              <a:cs typeface="+mn-cs"/>
            </a:rPr>
            <a:t>ことが予想され</a:t>
          </a:r>
          <a:r>
            <a:rPr kumimoji="1" lang="ja-JP" altLang="ja-JP" sz="1100">
              <a:solidFill>
                <a:schemeClr val="dk1"/>
              </a:solidFill>
              <a:effectLst/>
              <a:latin typeface="+mn-ea"/>
              <a:ea typeface="+mn-ea"/>
              <a:cs typeface="+mn-cs"/>
            </a:rPr>
            <a:t>るため、引き続き適切な定員管理に努める。</a:t>
          </a:r>
          <a:endParaRPr lang="ja-JP" altLang="ja-JP" sz="14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xmlns=""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xmlns=""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xmlns=""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30341</xdr:rowOff>
    </xdr:from>
    <xdr:to>
      <xdr:col>81</xdr:col>
      <xdr:colOff>44450</xdr:colOff>
      <xdr:row>60</xdr:row>
      <xdr:rowOff>38499</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179800" y="10317341"/>
          <a:ext cx="8382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xmlns=""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xmlns=""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30341</xdr:rowOff>
    </xdr:from>
    <xdr:to>
      <xdr:col>77</xdr:col>
      <xdr:colOff>44450</xdr:colOff>
      <xdr:row>60</xdr:row>
      <xdr:rowOff>35856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5290800" y="10317341"/>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30915</xdr:rowOff>
    </xdr:from>
    <xdr:to>
      <xdr:col>72</xdr:col>
      <xdr:colOff>203200</xdr:colOff>
      <xdr:row>60</xdr:row>
      <xdr:rowOff>35856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4401800" y="10317915"/>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5062</xdr:rowOff>
    </xdr:from>
    <xdr:to>
      <xdr:col>68</xdr:col>
      <xdr:colOff>152400</xdr:colOff>
      <xdr:row>60</xdr:row>
      <xdr:rowOff>30915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3512800" y="10292062"/>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159149</xdr:rowOff>
    </xdr:from>
    <xdr:to>
      <xdr:col>81</xdr:col>
      <xdr:colOff>95250</xdr:colOff>
      <xdr:row>60</xdr:row>
      <xdr:rowOff>89299</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6967200" y="1027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131226</xdr:rowOff>
    </xdr:from>
    <xdr:ext cx="762000" cy="259045"/>
    <xdr:sp macro="" textlink="">
      <xdr:nvSpPr>
        <xdr:cNvPr id="333" name="定員管理の状況該当値テキスト">
          <a:extLst>
            <a:ext uri="{FF2B5EF4-FFF2-40B4-BE49-F238E27FC236}">
              <a16:creationId xmlns:a16="http://schemas.microsoft.com/office/drawing/2014/main" xmlns="" id="{00000000-0008-0000-0300-00004D010000}"/>
            </a:ext>
          </a:extLst>
        </xdr:cNvPr>
        <xdr:cNvSpPr txBox="1"/>
      </xdr:nvSpPr>
      <xdr:spPr>
        <a:xfrm>
          <a:off x="17106900" y="1024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150991</xdr:rowOff>
    </xdr:from>
    <xdr:to>
      <xdr:col>77</xdr:col>
      <xdr:colOff>95250</xdr:colOff>
      <xdr:row>60</xdr:row>
      <xdr:rowOff>81141</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129000" y="102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65918</xdr:rowOff>
    </xdr:from>
    <xdr:ext cx="7366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798800" y="10352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156506</xdr:rowOff>
    </xdr:from>
    <xdr:to>
      <xdr:col>73</xdr:col>
      <xdr:colOff>44450</xdr:colOff>
      <xdr:row>60</xdr:row>
      <xdr:rowOff>86656</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5240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71433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909800" y="1035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151565</xdr:rowOff>
    </xdr:from>
    <xdr:to>
      <xdr:col>68</xdr:col>
      <xdr:colOff>203200</xdr:colOff>
      <xdr:row>60</xdr:row>
      <xdr:rowOff>81715</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4351000" y="102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66492</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35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125712</xdr:rowOff>
    </xdr:from>
    <xdr:to>
      <xdr:col>64</xdr:col>
      <xdr:colOff>152400</xdr:colOff>
      <xdr:row>60</xdr:row>
      <xdr:rowOff>55862</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3462000" y="102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40639</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3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年度の</a:t>
          </a:r>
          <a:r>
            <a:rPr kumimoji="1" lang="en-US" altLang="ja-JP" sz="1100">
              <a:latin typeface="+mn-ea"/>
              <a:ea typeface="+mn-ea"/>
            </a:rPr>
            <a:t>4.3</a:t>
          </a:r>
          <a:r>
            <a:rPr kumimoji="1" lang="ja-JP" altLang="en-US" sz="1100">
              <a:latin typeface="+mn-ea"/>
              <a:ea typeface="+mn-ea"/>
            </a:rPr>
            <a:t>％から令和</a:t>
          </a:r>
          <a:r>
            <a:rPr kumimoji="1" lang="en-US" altLang="ja-JP" sz="1100">
              <a:latin typeface="+mn-ea"/>
              <a:ea typeface="+mn-ea"/>
            </a:rPr>
            <a:t>3</a:t>
          </a:r>
          <a:r>
            <a:rPr kumimoji="1" lang="ja-JP" altLang="en-US" sz="1100">
              <a:latin typeface="+mn-ea"/>
              <a:ea typeface="+mn-ea"/>
            </a:rPr>
            <a:t>年度までの</a:t>
          </a:r>
          <a:r>
            <a:rPr kumimoji="1" lang="en-US" altLang="ja-JP" sz="1100">
              <a:latin typeface="+mn-ea"/>
              <a:ea typeface="+mn-ea"/>
            </a:rPr>
            <a:t>6.6</a:t>
          </a:r>
          <a:r>
            <a:rPr kumimoji="1" lang="ja-JP" altLang="en-US" sz="1100">
              <a:latin typeface="+mn-ea"/>
              <a:ea typeface="+mn-ea"/>
            </a:rPr>
            <a:t>％で</a:t>
          </a:r>
          <a:r>
            <a:rPr kumimoji="1" lang="en-US" altLang="ja-JP" sz="1100">
              <a:latin typeface="+mn-ea"/>
              <a:ea typeface="+mn-ea"/>
            </a:rPr>
            <a:t>2.3</a:t>
          </a:r>
          <a:r>
            <a:rPr kumimoji="1" lang="ja-JP" altLang="en-US" sz="1100">
              <a:latin typeface="+mn-ea"/>
              <a:ea typeface="+mn-ea"/>
            </a:rPr>
            <a:t>％増加（昨年度</a:t>
          </a:r>
          <a:r>
            <a:rPr kumimoji="1" lang="en-US" altLang="ja-JP" sz="1100">
              <a:latin typeface="+mn-ea"/>
              <a:ea typeface="+mn-ea"/>
            </a:rPr>
            <a:t>+0.4</a:t>
          </a:r>
          <a:r>
            <a:rPr kumimoji="1" lang="ja-JP" altLang="en-US" sz="1100">
              <a:latin typeface="+mn-ea"/>
              <a:ea typeface="+mn-ea"/>
            </a:rPr>
            <a:t>％）のため、類似団体平均となった。平成</a:t>
          </a:r>
          <a:r>
            <a:rPr kumimoji="1" lang="en-US" altLang="ja-JP" sz="1100">
              <a:latin typeface="+mn-ea"/>
              <a:ea typeface="+mn-ea"/>
            </a:rPr>
            <a:t>28</a:t>
          </a:r>
          <a:r>
            <a:rPr kumimoji="1" lang="ja-JP" altLang="en-US" sz="1100">
              <a:latin typeface="+mn-ea"/>
              <a:ea typeface="+mn-ea"/>
            </a:rPr>
            <a:t>年度から、起債の借入額を事業に合わせ増加傾向にあるため、令和</a:t>
          </a:r>
          <a:r>
            <a:rPr kumimoji="1" lang="en-US" altLang="ja-JP" sz="1100">
              <a:latin typeface="+mn-ea"/>
              <a:ea typeface="+mn-ea"/>
            </a:rPr>
            <a:t>4</a:t>
          </a:r>
          <a:r>
            <a:rPr kumimoji="1" lang="ja-JP" altLang="en-US" sz="1100">
              <a:latin typeface="+mn-ea"/>
              <a:ea typeface="+mn-ea"/>
            </a:rPr>
            <a:t>年度がピークと見込んでいる。借入の抑制及び事業実施の将来年度への平準化を行う。</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84244</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179800" y="70815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5290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3810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4401800" y="696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110913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3512800" y="69608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引き続き、数値は算定されなかった。</a:t>
          </a:r>
          <a:endParaRPr lang="ja-JP" altLang="ja-JP" sz="1400">
            <a:effectLst/>
          </a:endParaRPr>
        </a:p>
        <a:p>
          <a:r>
            <a:rPr kumimoji="1" lang="ja-JP" altLang="ja-JP" sz="1100">
              <a:solidFill>
                <a:schemeClr val="dk1"/>
              </a:solidFill>
              <a:effectLst/>
              <a:latin typeface="+mn-lt"/>
              <a:ea typeface="+mn-ea"/>
              <a:cs typeface="+mn-cs"/>
            </a:rPr>
            <a:t>地方債の残高が増加傾向にあり、普通交付税の合併算定替えの終了など明るい見通しがないことから、新規地方債の借入抑制等、健全化を維持したい。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xmlns=""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
1,687
114.60
3,637,405
3,516,827
51,343
1,830,465
2,290,220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人件費に係るものは、令和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a:t>
          </a:r>
          <a:r>
            <a:rPr kumimoji="1" lang="ja-JP" altLang="en-US" sz="1100">
              <a:solidFill>
                <a:schemeClr val="dk1"/>
              </a:solidFill>
              <a:effectLst/>
              <a:latin typeface="+mn-lt"/>
              <a:ea typeface="+mn-ea"/>
              <a:cs typeface="+mn-cs"/>
            </a:rPr>
            <a:t>り、昨年度から</a:t>
          </a:r>
          <a:r>
            <a:rPr kumimoji="1" lang="en-US" altLang="ja-JP" sz="1100">
              <a:solidFill>
                <a:schemeClr val="dk1"/>
              </a:solidFill>
              <a:effectLst/>
              <a:latin typeface="+mn-lt"/>
              <a:ea typeface="+mn-ea"/>
              <a:cs typeface="+mn-cs"/>
            </a:rPr>
            <a:t>4.9</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低下した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定年を迎えた退職者の人件費分が大きく減り、新規採用者の補充も退職数を満たさなかった為、人件費が減少したと言える。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66040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23000"/>
          <a:ext cx="8382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161290</xdr:rowOff>
    </xdr:from>
    <xdr:to>
      <xdr:col>19</xdr:col>
      <xdr:colOff>187325</xdr:colOff>
      <xdr:row>37</xdr:row>
      <xdr:rowOff>66040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334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107950</xdr:rowOff>
    </xdr:from>
    <xdr:to>
      <xdr:col>15</xdr:col>
      <xdr:colOff>98425</xdr:colOff>
      <xdr:row>36</xdr:row>
      <xdr:rowOff>161290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2801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107950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45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143527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xdr:rowOff>
    </xdr:from>
    <xdr:to>
      <xdr:col>20</xdr:col>
      <xdr:colOff>38100</xdr:colOff>
      <xdr:row>37</xdr:row>
      <xdr:rowOff>116840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101617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110490</xdr:rowOff>
    </xdr:from>
    <xdr:to>
      <xdr:col>15</xdr:col>
      <xdr:colOff>149225</xdr:colOff>
      <xdr:row>37</xdr:row>
      <xdr:rowOff>40640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25417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57150</xdr:rowOff>
    </xdr:from>
    <xdr:to>
      <xdr:col>11</xdr:col>
      <xdr:colOff>60325</xdr:colOff>
      <xdr:row>36</xdr:row>
      <xdr:rowOff>158750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143527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ﾎﾟｲﾝﾄ減少しているが、</a:t>
          </a:r>
          <a:r>
            <a:rPr kumimoji="1" lang="ja-JP" altLang="en-US" sz="1100">
              <a:solidFill>
                <a:schemeClr val="dk1"/>
              </a:solidFill>
              <a:effectLst/>
              <a:latin typeface="+mn-lt"/>
              <a:ea typeface="+mn-ea"/>
              <a:cs typeface="+mn-cs"/>
            </a:rPr>
            <a:t>除却事業が令和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年度は少額で留まったため、</a:t>
          </a:r>
          <a:r>
            <a:rPr kumimoji="1" lang="ja-JP" altLang="ja-JP" sz="1100">
              <a:solidFill>
                <a:schemeClr val="dk1"/>
              </a:solidFill>
              <a:effectLst/>
              <a:latin typeface="+mn-lt"/>
              <a:ea typeface="+mn-ea"/>
              <a:cs typeface="+mn-cs"/>
            </a:rPr>
            <a:t>減少している。しかし、物件費が類似団体平均を上回り、平成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年度から高止まりしているのは、保有する施設の老朽化に伴う維持管理費の増加及び施設の廃止に伴う除却事業の増加が影響している。今後も施設の集約化・廃止事業を行い、維持管理費の縮減に努める。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18</xdr:row>
      <xdr:rowOff>163576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31810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46990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32496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106426</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893800" y="33045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113284</xdr:rowOff>
    </xdr:from>
    <xdr:to>
      <xdr:col>69</xdr:col>
      <xdr:colOff>92075</xdr:colOff>
      <xdr:row>19</xdr:row>
      <xdr:rowOff>106426</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004800" y="31993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55626</xdr:rowOff>
    </xdr:from>
    <xdr:to>
      <xdr:col>69</xdr:col>
      <xdr:colOff>142875</xdr:colOff>
      <xdr:row>19</xdr:row>
      <xdr:rowOff>157226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33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142003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33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62484</xdr:rowOff>
    </xdr:from>
    <xdr:to>
      <xdr:col>65</xdr:col>
      <xdr:colOff>53975</xdr:colOff>
      <xdr:row>18</xdr:row>
      <xdr:rowOff>164084</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148861</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毎年ほぼ同水準で推移している。</a:t>
          </a:r>
          <a:endParaRPr lang="ja-JP" altLang="ja-JP" sz="1400">
            <a:effectLst/>
          </a:endParaRPr>
        </a:p>
        <a:p>
          <a:r>
            <a:rPr kumimoji="1" lang="ja-JP" altLang="ja-JP" sz="1100">
              <a:solidFill>
                <a:schemeClr val="dk1"/>
              </a:solidFill>
              <a:effectLst/>
              <a:latin typeface="+mn-lt"/>
              <a:ea typeface="+mn-ea"/>
              <a:cs typeface="+mn-cs"/>
            </a:rPr>
            <a:t>受給対象者の固定化が要因と考えるが、引き続き給付基準の適正管理を徹底し、きめ細かな質の高いｻｰﾋﾞｽを実施していく。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上回っているのは、繰出金の増加が主な要因である。これまでに整備してきた、簡易水道施設、合併浄化槽施設の維持管理費、地域活性化施設の老朽化による整備事業への繰出金が必要となっているためである。今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会計においては、経費を節減するとともに、独立採算の原則に立ち返った料金の値上げによる健全化等、税収を主な財源とする普通会計の負担額を減らしていくよう努める。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115570</xdr:rowOff>
    </xdr:from>
    <xdr:to>
      <xdr:col>82</xdr:col>
      <xdr:colOff>107950</xdr:colOff>
      <xdr:row>59</xdr:row>
      <xdr:rowOff>98425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1005967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41275</xdr:rowOff>
    </xdr:from>
    <xdr:to>
      <xdr:col>78</xdr:col>
      <xdr:colOff>69850</xdr:colOff>
      <xdr:row>59</xdr:row>
      <xdr:rowOff>98425</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101568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59</xdr:row>
      <xdr:rowOff>69850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10156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xdr:rowOff>
    </xdr:from>
    <xdr:to>
      <xdr:col>69</xdr:col>
      <xdr:colOff>92075</xdr:colOff>
      <xdr:row>59</xdr:row>
      <xdr:rowOff>69850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004800" y="101225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64770</xdr:rowOff>
    </xdr:from>
    <xdr:to>
      <xdr:col>82</xdr:col>
      <xdr:colOff>158750</xdr:colOff>
      <xdr:row>58</xdr:row>
      <xdr:rowOff>166370</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36847</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47625</xdr:rowOff>
    </xdr:from>
    <xdr:to>
      <xdr:col>78</xdr:col>
      <xdr:colOff>120650</xdr:colOff>
      <xdr:row>59</xdr:row>
      <xdr:rowOff>149225</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134002</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1024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161925</xdr:rowOff>
    </xdr:from>
    <xdr:to>
      <xdr:col>74</xdr:col>
      <xdr:colOff>31750</xdr:colOff>
      <xdr:row>59</xdr:row>
      <xdr:rowOff>92075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76852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127635</xdr:rowOff>
    </xdr:from>
    <xdr:to>
      <xdr:col>65</xdr:col>
      <xdr:colOff>53975</xdr:colOff>
      <xdr:row>59</xdr:row>
      <xdr:rowOff>57785</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42562</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補助費等に係る経常収支比率が類似団体平均を上回っているのは、神流町が出資する各種の団体への補助金が多額になっているためである。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補助金を交付するのが適当な事業を行っているのかなどについて精査し、見直しや廃止を行</a:t>
          </a:r>
          <a:r>
            <a:rPr kumimoji="1" lang="ja-JP" altLang="en-US" sz="1100">
              <a:solidFill>
                <a:schemeClr val="dk1"/>
              </a:solidFill>
              <a:effectLst/>
              <a:latin typeface="+mn-lt"/>
              <a:ea typeface="+mn-ea"/>
              <a:cs typeface="+mn-cs"/>
            </a:rPr>
            <a:t>ったが、引き続き令和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年度以降も行っていきたい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143002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4363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143002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143002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454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110998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近年大型の整備事業が集中したため、高止まりしていた地方債の元利償還金に減少がみられ、類似団体平均を</a:t>
          </a:r>
          <a:r>
            <a:rPr kumimoji="1" lang="en-US" altLang="ja-JP" sz="1000">
              <a:solidFill>
                <a:schemeClr val="dk1"/>
              </a:solidFill>
              <a:effectLst/>
              <a:latin typeface="+mn-lt"/>
              <a:ea typeface="+mn-ea"/>
              <a:cs typeface="+mn-cs"/>
            </a:rPr>
            <a:t>5.9</a:t>
          </a:r>
          <a:r>
            <a:rPr kumimoji="1" lang="ja-JP" altLang="en-US" sz="1000">
              <a:solidFill>
                <a:schemeClr val="dk1"/>
              </a:solidFill>
              <a:effectLst/>
              <a:latin typeface="+mn-lt"/>
              <a:ea typeface="+mn-ea"/>
              <a:cs typeface="+mn-cs"/>
            </a:rPr>
            <a:t>ﾎﾟｲﾝﾄ（前年度</a:t>
          </a:r>
          <a:r>
            <a:rPr kumimoji="1" lang="en-US" altLang="ja-JP" sz="1000">
              <a:solidFill>
                <a:schemeClr val="dk1"/>
              </a:solidFill>
              <a:effectLst/>
              <a:latin typeface="+mn-lt"/>
              <a:ea typeface="+mn-ea"/>
              <a:cs typeface="+mn-cs"/>
            </a:rPr>
            <a:t>-2.3</a:t>
          </a:r>
          <a:r>
            <a:rPr kumimoji="1" lang="ja-JP" altLang="en-US" sz="1000">
              <a:solidFill>
                <a:schemeClr val="dk1"/>
              </a:solidFill>
              <a:effectLst/>
              <a:latin typeface="+mn-lt"/>
              <a:ea typeface="+mn-ea"/>
              <a:cs typeface="+mn-cs"/>
            </a:rPr>
            <a:t>ﾎﾟｲﾝﾄ）</a:t>
          </a:r>
          <a:r>
            <a:rPr kumimoji="1" lang="ja-JP" altLang="ja-JP" sz="1000">
              <a:solidFill>
                <a:schemeClr val="dk1"/>
              </a:solidFill>
              <a:effectLst/>
              <a:latin typeface="+mn-lt"/>
              <a:ea typeface="+mn-ea"/>
              <a:cs typeface="+mn-cs"/>
            </a:rPr>
            <a:t>下回っている。これは、償還年限を少なくし、基金等の財源が見込めるうちに、早期償還を目指したためであり、償還終了する起債が発生し始めている。しかし、公債費のピークは、令和４年度になると見込まれ、厳しい財政運営となることが予想される。そのため、地方債現在高が</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年度の水準を超えないように地方債の新規発行を伴う普通建設事業を抑制することとしている。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146050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3987800" y="129171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39370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3004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39370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27939</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1320800" y="13046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前年度と比較して、物件費による経常収支の縮減のための除却事業等の増加により、数値は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年度以降増加となっている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年度においては、除却事業が少額だったこともあり、</a:t>
          </a:r>
          <a:r>
            <a:rPr kumimoji="1" lang="en-US" altLang="ja-JP" sz="1100">
              <a:solidFill>
                <a:schemeClr val="dk1"/>
              </a:solidFill>
              <a:effectLst/>
              <a:latin typeface="+mn-lt"/>
              <a:ea typeface="+mn-ea"/>
              <a:cs typeface="+mn-cs"/>
            </a:rPr>
            <a:t>10.5</a:t>
          </a:r>
          <a:r>
            <a:rPr kumimoji="1" lang="ja-JP" altLang="en-US" sz="1100">
              <a:solidFill>
                <a:sysClr val="windowText" lastClr="000000"/>
              </a:solidFill>
              <a:effectLst/>
              <a:latin typeface="+mn-lt"/>
              <a:ea typeface="+mn-ea"/>
              <a:cs typeface="+mn-cs"/>
            </a:rPr>
            <a:t>ﾎﾟｲﾝﾄ</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。人口減少及び高齢化に伴う、給与所得者の減少が留まらないので、町税も一層減少傾向にある。既存事業の取捨選択の厳格化や新規事業の必要性を検討し、過大な費用とならないよう、歳出抑制に努める。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xmlns=""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xmlns=""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81</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5671800" y="136144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xmlns=""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14332</xdr:rowOff>
    </xdr:from>
    <xdr:to>
      <xdr:col>78</xdr:col>
      <xdr:colOff>69850</xdr:colOff>
      <xdr:row>81</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4782800" y="1390178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7801</xdr:rowOff>
    </xdr:from>
    <xdr:to>
      <xdr:col>73</xdr:col>
      <xdr:colOff>180975</xdr:colOff>
      <xdr:row>81</xdr:row>
      <xdr:rowOff>14332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3893800" y="1389525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141695</xdr:rowOff>
    </xdr:from>
    <xdr:to>
      <xdr:col>69</xdr:col>
      <xdr:colOff>92075</xdr:colOff>
      <xdr:row>81</xdr:row>
      <xdr:rowOff>7801</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004800" y="13686245"/>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1" name="公債費以外該当値テキスト">
          <a:extLst>
            <a:ext uri="{FF2B5EF4-FFF2-40B4-BE49-F238E27FC236}">
              <a16:creationId xmlns:a16="http://schemas.microsoft.com/office/drawing/2014/main" xmlns="" id="{00000000-0008-0000-0400-0000B9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134982</xdr:rowOff>
    </xdr:from>
    <xdr:to>
      <xdr:col>74</xdr:col>
      <xdr:colOff>31750</xdr:colOff>
      <xdr:row>81</xdr:row>
      <xdr:rowOff>65132</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4732000" y="138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49909</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401800" y="1393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128451</xdr:rowOff>
    </xdr:from>
    <xdr:to>
      <xdr:col>69</xdr:col>
      <xdr:colOff>142875</xdr:colOff>
      <xdr:row>81</xdr:row>
      <xdr:rowOff>58601</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3843000" y="13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43378</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93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90895</xdr:rowOff>
    </xdr:from>
    <xdr:to>
      <xdr:col>65</xdr:col>
      <xdr:colOff>53975</xdr:colOff>
      <xdr:row>80</xdr:row>
      <xdr:rowOff>21045</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2954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5822</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42042</xdr:rowOff>
    </xdr:from>
    <xdr:to>
      <xdr:col>29</xdr:col>
      <xdr:colOff>127000</xdr:colOff>
      <xdr:row>17</xdr:row>
      <xdr:rowOff>55083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003800" y="3004317"/>
          <a:ext cx="647700" cy="1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42042</xdr:rowOff>
    </xdr:from>
    <xdr:to>
      <xdr:col>26</xdr:col>
      <xdr:colOff>50800</xdr:colOff>
      <xdr:row>17</xdr:row>
      <xdr:rowOff>49499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4305300" y="3004317"/>
          <a:ext cx="698500" cy="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49499</xdr:rowOff>
    </xdr:from>
    <xdr:to>
      <xdr:col>22</xdr:col>
      <xdr:colOff>114300</xdr:colOff>
      <xdr:row>17</xdr:row>
      <xdr:rowOff>81877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3011774"/>
          <a:ext cx="698500" cy="3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81877</xdr:rowOff>
    </xdr:from>
    <xdr:to>
      <xdr:col>18</xdr:col>
      <xdr:colOff>177800</xdr:colOff>
      <xdr:row>17</xdr:row>
      <xdr:rowOff>113427</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3044152"/>
          <a:ext cx="698500" cy="3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4283</xdr:rowOff>
    </xdr:from>
    <xdr:to>
      <xdr:col>29</xdr:col>
      <xdr:colOff>177800</xdr:colOff>
      <xdr:row>17</xdr:row>
      <xdr:rowOff>105883</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296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20810</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281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162692</xdr:rowOff>
    </xdr:from>
    <xdr:to>
      <xdr:col>26</xdr:col>
      <xdr:colOff>101600</xdr:colOff>
      <xdr:row>17</xdr:row>
      <xdr:rowOff>92842</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295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103019</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272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170149</xdr:rowOff>
    </xdr:from>
    <xdr:to>
      <xdr:col>22</xdr:col>
      <xdr:colOff>165100</xdr:colOff>
      <xdr:row>17</xdr:row>
      <xdr:rowOff>100299</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296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110476</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272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31077</xdr:rowOff>
    </xdr:from>
    <xdr:to>
      <xdr:col>19</xdr:col>
      <xdr:colOff>38100</xdr:colOff>
      <xdr:row>17</xdr:row>
      <xdr:rowOff>132677</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299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142854</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27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62627</xdr:rowOff>
    </xdr:from>
    <xdr:to>
      <xdr:col>15</xdr:col>
      <xdr:colOff>101600</xdr:colOff>
      <xdr:row>17</xdr:row>
      <xdr:rowOff>164227</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302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2954</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279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73359</xdr:rowOff>
    </xdr:from>
    <xdr:to>
      <xdr:col>29</xdr:col>
      <xdr:colOff>127000</xdr:colOff>
      <xdr:row>36</xdr:row>
      <xdr:rowOff>103237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7026609"/>
          <a:ext cx="647700" cy="2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88014</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7041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73359</xdr:rowOff>
    </xdr:from>
    <xdr:to>
      <xdr:col>26</xdr:col>
      <xdr:colOff>50800</xdr:colOff>
      <xdr:row>36</xdr:row>
      <xdr:rowOff>112833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026609"/>
          <a:ext cx="698500" cy="3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112833</xdr:rowOff>
    </xdr:from>
    <xdr:to>
      <xdr:col>22</xdr:col>
      <xdr:colOff>114300</xdr:colOff>
      <xdr:row>37</xdr:row>
      <xdr:rowOff>47853</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7066083"/>
          <a:ext cx="698500" cy="106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7591</xdr:rowOff>
    </xdr:from>
    <xdr:to>
      <xdr:col>18</xdr:col>
      <xdr:colOff>177800</xdr:colOff>
      <xdr:row>37</xdr:row>
      <xdr:rowOff>47853</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7132291"/>
          <a:ext cx="698500" cy="40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52437</xdr:rowOff>
    </xdr:from>
    <xdr:to>
      <xdr:col>29</xdr:col>
      <xdr:colOff>177800</xdr:colOff>
      <xdr:row>36</xdr:row>
      <xdr:rowOff>154037</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00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240414</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85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22559</xdr:rowOff>
    </xdr:from>
    <xdr:to>
      <xdr:col>26</xdr:col>
      <xdr:colOff>101600</xdr:colOff>
      <xdr:row>36</xdr:row>
      <xdr:rowOff>124159</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975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134336</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744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62033</xdr:rowOff>
    </xdr:from>
    <xdr:to>
      <xdr:col>22</xdr:col>
      <xdr:colOff>165100</xdr:colOff>
      <xdr:row>36</xdr:row>
      <xdr:rowOff>163633</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01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173810</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78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168503</xdr:rowOff>
    </xdr:from>
    <xdr:to>
      <xdr:col>19</xdr:col>
      <xdr:colOff>38100</xdr:colOff>
      <xdr:row>37</xdr:row>
      <xdr:rowOff>98653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12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280280</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890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128241</xdr:rowOff>
    </xdr:from>
    <xdr:to>
      <xdr:col>15</xdr:col>
      <xdr:colOff>101600</xdr:colOff>
      <xdr:row>37</xdr:row>
      <xdr:rowOff>58391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08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240018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85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
1,687
114.60
3,637,405
3,516,827
51,343
1,830,465
2,290,220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xmlns=""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xmlns=""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xmlns=""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84118</xdr:rowOff>
    </xdr:from>
    <xdr:to>
      <xdr:col>24</xdr:col>
      <xdr:colOff>63500</xdr:colOff>
      <xdr:row>36</xdr:row>
      <xdr:rowOff>90348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3797300" y="6256318"/>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xmlns=""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84118</xdr:rowOff>
    </xdr:from>
    <xdr:to>
      <xdr:col>19</xdr:col>
      <xdr:colOff>177800</xdr:colOff>
      <xdr:row>36</xdr:row>
      <xdr:rowOff>148859</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908300" y="6256318"/>
          <a:ext cx="889000" cy="6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148859</xdr:rowOff>
    </xdr:from>
    <xdr:to>
      <xdr:col>15</xdr:col>
      <xdr:colOff>50800</xdr:colOff>
      <xdr:row>37</xdr:row>
      <xdr:rowOff>7785</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019300" y="6321059"/>
          <a:ext cx="889000" cy="3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7785</xdr:rowOff>
    </xdr:from>
    <xdr:to>
      <xdr:col>10</xdr:col>
      <xdr:colOff>114300</xdr:colOff>
      <xdr:row>37</xdr:row>
      <xdr:rowOff>28863</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1130300" y="6351435"/>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39548</xdr:rowOff>
    </xdr:from>
    <xdr:to>
      <xdr:col>24</xdr:col>
      <xdr:colOff>114300</xdr:colOff>
      <xdr:row>36</xdr:row>
      <xdr:rowOff>141148</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4584700" y="62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62425</xdr:rowOff>
    </xdr:from>
    <xdr:ext cx="599010" cy="259045"/>
    <xdr:sp macro="" textlink="">
      <xdr:nvSpPr>
        <xdr:cNvPr id="82" name="人件費該当値テキスト">
          <a:extLst>
            <a:ext uri="{FF2B5EF4-FFF2-40B4-BE49-F238E27FC236}">
              <a16:creationId xmlns:a16="http://schemas.microsoft.com/office/drawing/2014/main" xmlns="" id="{00000000-0008-0000-0600-000052000000}"/>
            </a:ext>
          </a:extLst>
        </xdr:cNvPr>
        <xdr:cNvSpPr txBox="1"/>
      </xdr:nvSpPr>
      <xdr:spPr>
        <a:xfrm>
          <a:off x="4686300" y="606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33318</xdr:rowOff>
    </xdr:from>
    <xdr:to>
      <xdr:col>20</xdr:col>
      <xdr:colOff>38100</xdr:colOff>
      <xdr:row>36</xdr:row>
      <xdr:rowOff>134918</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3746500" y="62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151445</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3497795" y="59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98059</xdr:rowOff>
    </xdr:from>
    <xdr:to>
      <xdr:col>15</xdr:col>
      <xdr:colOff>101600</xdr:colOff>
      <xdr:row>37</xdr:row>
      <xdr:rowOff>28209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2857500" y="62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44736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608795" y="60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128435</xdr:rowOff>
    </xdr:from>
    <xdr:to>
      <xdr:col>10</xdr:col>
      <xdr:colOff>165100</xdr:colOff>
      <xdr:row>37</xdr:row>
      <xdr:rowOff>58585</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968500" y="63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75112</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1719795" y="60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149513</xdr:rowOff>
    </xdr:from>
    <xdr:to>
      <xdr:col>6</xdr:col>
      <xdr:colOff>38100</xdr:colOff>
      <xdr:row>37</xdr:row>
      <xdr:rowOff>79663</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079500" y="632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96190</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830795" y="609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23919</xdr:rowOff>
    </xdr:from>
    <xdr:to>
      <xdr:col>24</xdr:col>
      <xdr:colOff>63500</xdr:colOff>
      <xdr:row>57</xdr:row>
      <xdr:rowOff>25029</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796569"/>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23919</xdr:rowOff>
    </xdr:from>
    <xdr:to>
      <xdr:col>19</xdr:col>
      <xdr:colOff>177800</xdr:colOff>
      <xdr:row>57</xdr:row>
      <xdr:rowOff>42045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796569"/>
          <a:ext cx="8890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42045</xdr:rowOff>
    </xdr:from>
    <xdr:to>
      <xdr:col>15</xdr:col>
      <xdr:colOff>50800</xdr:colOff>
      <xdr:row>57</xdr:row>
      <xdr:rowOff>50753</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81469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46570</xdr:rowOff>
    </xdr:from>
    <xdr:to>
      <xdr:col>10</xdr:col>
      <xdr:colOff>114300</xdr:colOff>
      <xdr:row>57</xdr:row>
      <xdr:rowOff>50753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1130300" y="9819220"/>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145679</xdr:rowOff>
    </xdr:from>
    <xdr:to>
      <xdr:col>24</xdr:col>
      <xdr:colOff>114300</xdr:colOff>
      <xdr:row>57</xdr:row>
      <xdr:rowOff>75829</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7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168556</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59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144569</xdr:rowOff>
    </xdr:from>
    <xdr:to>
      <xdr:col>20</xdr:col>
      <xdr:colOff>38100</xdr:colOff>
      <xdr:row>57</xdr:row>
      <xdr:rowOff>74719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7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91246</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5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162695</xdr:rowOff>
    </xdr:from>
    <xdr:to>
      <xdr:col>15</xdr:col>
      <xdr:colOff>101600</xdr:colOff>
      <xdr:row>57</xdr:row>
      <xdr:rowOff>92845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109372</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53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171403</xdr:rowOff>
    </xdr:from>
    <xdr:to>
      <xdr:col>10</xdr:col>
      <xdr:colOff>165100</xdr:colOff>
      <xdr:row>57</xdr:row>
      <xdr:rowOff>101553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7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118080</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54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167220</xdr:rowOff>
    </xdr:from>
    <xdr:to>
      <xdr:col>6</xdr:col>
      <xdr:colOff>38100</xdr:colOff>
      <xdr:row>57</xdr:row>
      <xdr:rowOff>97370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7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113897</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954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159155</xdr:rowOff>
    </xdr:from>
    <xdr:to>
      <xdr:col>24</xdr:col>
      <xdr:colOff>63500</xdr:colOff>
      <xdr:row>77</xdr:row>
      <xdr:rowOff>160553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3797300" y="13360805"/>
          <a:ext cx="8382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160553</xdr:rowOff>
    </xdr:from>
    <xdr:to>
      <xdr:col>19</xdr:col>
      <xdr:colOff>177800</xdr:colOff>
      <xdr:row>77</xdr:row>
      <xdr:rowOff>165240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36220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162990</xdr:rowOff>
    </xdr:from>
    <xdr:to>
      <xdr:col>15</xdr:col>
      <xdr:colOff>50800</xdr:colOff>
      <xdr:row>77</xdr:row>
      <xdr:rowOff>165240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019300" y="13364640"/>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162990</xdr:rowOff>
    </xdr:from>
    <xdr:to>
      <xdr:col>10</xdr:col>
      <xdr:colOff>114300</xdr:colOff>
      <xdr:row>78</xdr:row>
      <xdr:rowOff>25775</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364640"/>
          <a:ext cx="889000" cy="3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108355</xdr:rowOff>
    </xdr:from>
    <xdr:to>
      <xdr:col>24</xdr:col>
      <xdr:colOff>114300</xdr:colOff>
      <xdr:row>78</xdr:row>
      <xdr:rowOff>38505</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3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131232</xdr:rowOff>
    </xdr:from>
    <xdr:ext cx="534377"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31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109753</xdr:rowOff>
    </xdr:from>
    <xdr:to>
      <xdr:col>20</xdr:col>
      <xdr:colOff>38100</xdr:colOff>
      <xdr:row>78</xdr:row>
      <xdr:rowOff>39903</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33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56430</xdr:rowOff>
    </xdr:from>
    <xdr:ext cx="534377"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30111" y="130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114440</xdr:rowOff>
    </xdr:from>
    <xdr:to>
      <xdr:col>15</xdr:col>
      <xdr:colOff>101600</xdr:colOff>
      <xdr:row>78</xdr:row>
      <xdr:rowOff>44590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33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61117</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41111" y="130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112190</xdr:rowOff>
    </xdr:from>
    <xdr:to>
      <xdr:col>10</xdr:col>
      <xdr:colOff>165100</xdr:colOff>
      <xdr:row>78</xdr:row>
      <xdr:rowOff>42340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3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58867</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52111" y="1308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146425</xdr:rowOff>
    </xdr:from>
    <xdr:to>
      <xdr:col>6</xdr:col>
      <xdr:colOff>38100</xdr:colOff>
      <xdr:row>78</xdr:row>
      <xdr:rowOff>76575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93102</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63111" y="131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xmlns=""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xmlns=""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xmlns=""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114858</xdr:rowOff>
    </xdr:from>
    <xdr:to>
      <xdr:col>24</xdr:col>
      <xdr:colOff>63500</xdr:colOff>
      <xdr:row>96</xdr:row>
      <xdr:rowOff>77719</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3797300" y="16402608"/>
          <a:ext cx="838200" cy="1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xmlns=""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77719</xdr:rowOff>
    </xdr:from>
    <xdr:to>
      <xdr:col>19</xdr:col>
      <xdr:colOff>177800</xdr:colOff>
      <xdr:row>96</xdr:row>
      <xdr:rowOff>101493</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2908300" y="1653691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xmlns=""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99733</xdr:rowOff>
    </xdr:from>
    <xdr:to>
      <xdr:col>15</xdr:col>
      <xdr:colOff>50800</xdr:colOff>
      <xdr:row>96</xdr:row>
      <xdr:rowOff>101493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2019300" y="16558933"/>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74564</xdr:rowOff>
    </xdr:from>
    <xdr:to>
      <xdr:col>10</xdr:col>
      <xdr:colOff>114300</xdr:colOff>
      <xdr:row>96</xdr:row>
      <xdr:rowOff>99733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1130300" y="16533764"/>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134794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863111" y="165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64058</xdr:rowOff>
    </xdr:from>
    <xdr:to>
      <xdr:col>24</xdr:col>
      <xdr:colOff>114300</xdr:colOff>
      <xdr:row>95</xdr:row>
      <xdr:rowOff>165658</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45847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42485</xdr:rowOff>
    </xdr:from>
    <xdr:ext cx="534377" cy="259045"/>
    <xdr:sp macro="" textlink="">
      <xdr:nvSpPr>
        <xdr:cNvPr id="249" name="扶助費該当値テキスト">
          <a:extLst>
            <a:ext uri="{FF2B5EF4-FFF2-40B4-BE49-F238E27FC236}">
              <a16:creationId xmlns:a16="http://schemas.microsoft.com/office/drawing/2014/main" xmlns="" id="{00000000-0008-0000-0600-0000F9000000}"/>
            </a:ext>
          </a:extLst>
        </xdr:cNvPr>
        <xdr:cNvSpPr txBox="1"/>
      </xdr:nvSpPr>
      <xdr:spPr>
        <a:xfrm>
          <a:off x="4686300" y="163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26919</xdr:rowOff>
    </xdr:from>
    <xdr:to>
      <xdr:col>20</xdr:col>
      <xdr:colOff>38100</xdr:colOff>
      <xdr:row>96</xdr:row>
      <xdr:rowOff>128519</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3746500" y="164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119646</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530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50693</xdr:rowOff>
    </xdr:from>
    <xdr:to>
      <xdr:col>15</xdr:col>
      <xdr:colOff>101600</xdr:colOff>
      <xdr:row>96</xdr:row>
      <xdr:rowOff>152293</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2857500" y="1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143420</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641111" y="166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48933</xdr:rowOff>
    </xdr:from>
    <xdr:to>
      <xdr:col>10</xdr:col>
      <xdr:colOff>165100</xdr:colOff>
      <xdr:row>96</xdr:row>
      <xdr:rowOff>150533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968500" y="165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141660</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752111" y="166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23764</xdr:rowOff>
    </xdr:from>
    <xdr:to>
      <xdr:col>6</xdr:col>
      <xdr:colOff>38100</xdr:colOff>
      <xdr:row>96</xdr:row>
      <xdr:rowOff>125364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079500" y="164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141891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863111" y="162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143935</xdr:rowOff>
    </xdr:from>
    <xdr:to>
      <xdr:col>55</xdr:col>
      <xdr:colOff>0</xdr:colOff>
      <xdr:row>36</xdr:row>
      <xdr:rowOff>163275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144685"/>
          <a:ext cx="838200" cy="1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143935</xdr:rowOff>
    </xdr:from>
    <xdr:to>
      <xdr:col>50</xdr:col>
      <xdr:colOff>114300</xdr:colOff>
      <xdr:row>37</xdr:row>
      <xdr:rowOff>78608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8750300" y="6144685"/>
          <a:ext cx="889000" cy="27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78608</xdr:rowOff>
    </xdr:from>
    <xdr:to>
      <xdr:col>45</xdr:col>
      <xdr:colOff>177800</xdr:colOff>
      <xdr:row>37</xdr:row>
      <xdr:rowOff>93551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422258"/>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93551</xdr:rowOff>
    </xdr:from>
    <xdr:to>
      <xdr:col>41</xdr:col>
      <xdr:colOff>50800</xdr:colOff>
      <xdr:row>37</xdr:row>
      <xdr:rowOff>111742</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437201"/>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159320</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672795" y="6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112475</xdr:rowOff>
    </xdr:from>
    <xdr:to>
      <xdr:col>55</xdr:col>
      <xdr:colOff>50800</xdr:colOff>
      <xdr:row>37</xdr:row>
      <xdr:rowOff>42625</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2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90902</xdr:rowOff>
    </xdr:from>
    <xdr:ext cx="599010"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2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93135</xdr:rowOff>
    </xdr:from>
    <xdr:to>
      <xdr:col>50</xdr:col>
      <xdr:colOff>165100</xdr:colOff>
      <xdr:row>36</xdr:row>
      <xdr:rowOff>23285</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0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39812</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39795" y="586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27808</xdr:rowOff>
    </xdr:from>
    <xdr:to>
      <xdr:col>46</xdr:col>
      <xdr:colOff>38100</xdr:colOff>
      <xdr:row>37</xdr:row>
      <xdr:rowOff>129408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3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145935</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50795" y="61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42751</xdr:rowOff>
    </xdr:from>
    <xdr:to>
      <xdr:col>41</xdr:col>
      <xdr:colOff>101600</xdr:colOff>
      <xdr:row>37</xdr:row>
      <xdr:rowOff>144351</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3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160878</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61795" y="616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60942</xdr:rowOff>
    </xdr:from>
    <xdr:to>
      <xdr:col>36</xdr:col>
      <xdr:colOff>165100</xdr:colOff>
      <xdr:row>37</xdr:row>
      <xdr:rowOff>162542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4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7619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672795" y="617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123110</xdr:rowOff>
    </xdr:from>
    <xdr:to>
      <xdr:col>55</xdr:col>
      <xdr:colOff>0</xdr:colOff>
      <xdr:row>58</xdr:row>
      <xdr:rowOff>138947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10067210"/>
          <a:ext cx="8382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69380</xdr:rowOff>
    </xdr:from>
    <xdr:to>
      <xdr:col>50</xdr:col>
      <xdr:colOff>114300</xdr:colOff>
      <xdr:row>58</xdr:row>
      <xdr:rowOff>123110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13480"/>
          <a:ext cx="889000" cy="5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69380</xdr:rowOff>
    </xdr:from>
    <xdr:to>
      <xdr:col>45</xdr:col>
      <xdr:colOff>177800</xdr:colOff>
      <xdr:row>58</xdr:row>
      <xdr:rowOff>146632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13480"/>
          <a:ext cx="889000" cy="7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96534</xdr:rowOff>
    </xdr:from>
    <xdr:to>
      <xdr:col>41</xdr:col>
      <xdr:colOff>50800</xdr:colOff>
      <xdr:row>58</xdr:row>
      <xdr:rowOff>146632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40634"/>
          <a:ext cx="889000" cy="5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53313</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16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88147</xdr:rowOff>
    </xdr:from>
    <xdr:to>
      <xdr:col>55</xdr:col>
      <xdr:colOff>50800</xdr:colOff>
      <xdr:row>59</xdr:row>
      <xdr:rowOff>18297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100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47524</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2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72310</xdr:rowOff>
    </xdr:from>
    <xdr:to>
      <xdr:col>50</xdr:col>
      <xdr:colOff>165100</xdr:colOff>
      <xdr:row>59</xdr:row>
      <xdr:rowOff>2460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18987</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79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18580</xdr:rowOff>
    </xdr:from>
    <xdr:to>
      <xdr:col>46</xdr:col>
      <xdr:colOff>38100</xdr:colOff>
      <xdr:row>58</xdr:row>
      <xdr:rowOff>120180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136707</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73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95832</xdr:rowOff>
    </xdr:from>
    <xdr:to>
      <xdr:col>41</xdr:col>
      <xdr:colOff>101600</xdr:colOff>
      <xdr:row>59</xdr:row>
      <xdr:rowOff>25982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42509</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45734</xdr:rowOff>
    </xdr:from>
    <xdr:to>
      <xdr:col>36</xdr:col>
      <xdr:colOff>165100</xdr:colOff>
      <xdr:row>58</xdr:row>
      <xdr:rowOff>147334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163861</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76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8964</xdr:rowOff>
    </xdr:from>
    <xdr:to>
      <xdr:col>55</xdr:col>
      <xdr:colOff>0</xdr:colOff>
      <xdr:row>78</xdr:row>
      <xdr:rowOff>31655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382064"/>
          <a:ext cx="8382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8964</xdr:rowOff>
    </xdr:from>
    <xdr:to>
      <xdr:col>50</xdr:col>
      <xdr:colOff>114300</xdr:colOff>
      <xdr:row>78</xdr:row>
      <xdr:rowOff>45214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8750300" y="13382064"/>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146857</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5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45214</xdr:rowOff>
    </xdr:from>
    <xdr:to>
      <xdr:col>45</xdr:col>
      <xdr:colOff>177800</xdr:colOff>
      <xdr:row>78</xdr:row>
      <xdr:rowOff>101902</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7861300" y="13418314"/>
          <a:ext cx="889000" cy="5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147814</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78150</xdr:rowOff>
    </xdr:from>
    <xdr:to>
      <xdr:col>41</xdr:col>
      <xdr:colOff>50800</xdr:colOff>
      <xdr:row>78</xdr:row>
      <xdr:rowOff>101902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6972300" y="13451250"/>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157242</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134138</xdr:rowOff>
    </xdr:from>
    <xdr:ext cx="59901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672795" y="1350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152305</xdr:rowOff>
    </xdr:from>
    <xdr:to>
      <xdr:col>55</xdr:col>
      <xdr:colOff>50800</xdr:colOff>
      <xdr:row>78</xdr:row>
      <xdr:rowOff>82455</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3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111682</xdr:rowOff>
    </xdr:from>
    <xdr:ext cx="599010"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1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129614</xdr:rowOff>
    </xdr:from>
    <xdr:to>
      <xdr:col>50</xdr:col>
      <xdr:colOff>165100</xdr:colOff>
      <xdr:row>78</xdr:row>
      <xdr:rowOff>59764</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3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76291</xdr:rowOff>
    </xdr:from>
    <xdr:ext cx="59901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39795" y="1310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165864</xdr:rowOff>
    </xdr:from>
    <xdr:to>
      <xdr:col>46</xdr:col>
      <xdr:colOff>38100</xdr:colOff>
      <xdr:row>78</xdr:row>
      <xdr:rowOff>96014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3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112541</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50795" y="1314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51102</xdr:rowOff>
    </xdr:from>
    <xdr:to>
      <xdr:col>41</xdr:col>
      <xdr:colOff>101600</xdr:colOff>
      <xdr:row>78</xdr:row>
      <xdr:rowOff>152702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42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169229</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594111" y="131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27350</xdr:rowOff>
    </xdr:from>
    <xdr:to>
      <xdr:col>36</xdr:col>
      <xdr:colOff>165100</xdr:colOff>
      <xdr:row>78</xdr:row>
      <xdr:rowOff>128950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40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145477</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672795" y="131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78707</xdr:rowOff>
    </xdr:from>
    <xdr:to>
      <xdr:col>55</xdr:col>
      <xdr:colOff>0</xdr:colOff>
      <xdr:row>98</xdr:row>
      <xdr:rowOff>101758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880807"/>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151271</xdr:rowOff>
    </xdr:from>
    <xdr:to>
      <xdr:col>50</xdr:col>
      <xdr:colOff>114300</xdr:colOff>
      <xdr:row>98</xdr:row>
      <xdr:rowOff>101758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8750300" y="16781921"/>
          <a:ext cx="889000" cy="1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134266</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39795" y="1659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151271</xdr:rowOff>
    </xdr:from>
    <xdr:to>
      <xdr:col>45</xdr:col>
      <xdr:colOff>177800</xdr:colOff>
      <xdr:row>98</xdr:row>
      <xdr:rowOff>22800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7861300" y="16781921"/>
          <a:ext cx="889000" cy="4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152428</xdr:rowOff>
    </xdr:from>
    <xdr:to>
      <xdr:col>41</xdr:col>
      <xdr:colOff>50800</xdr:colOff>
      <xdr:row>98</xdr:row>
      <xdr:rowOff>22800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6783078"/>
          <a:ext cx="889000" cy="4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117446</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672795" y="169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27907</xdr:rowOff>
    </xdr:from>
    <xdr:to>
      <xdr:col>55</xdr:col>
      <xdr:colOff>50800</xdr:colOff>
      <xdr:row>98</xdr:row>
      <xdr:rowOff>129507</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8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50958</xdr:rowOff>
    </xdr:from>
    <xdr:to>
      <xdr:col>50</xdr:col>
      <xdr:colOff>165100</xdr:colOff>
      <xdr:row>98</xdr:row>
      <xdr:rowOff>152558</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8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143685</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72111" y="169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100471</xdr:rowOff>
    </xdr:from>
    <xdr:to>
      <xdr:col>46</xdr:col>
      <xdr:colOff>38100</xdr:colOff>
      <xdr:row>98</xdr:row>
      <xdr:rowOff>30621</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7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47148</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50795" y="165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143450</xdr:rowOff>
    </xdr:from>
    <xdr:to>
      <xdr:col>41</xdr:col>
      <xdr:colOff>101600</xdr:colOff>
      <xdr:row>98</xdr:row>
      <xdr:rowOff>73600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7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90127</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61795" y="16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101628</xdr:rowOff>
    </xdr:from>
    <xdr:to>
      <xdr:col>36</xdr:col>
      <xdr:colOff>165100</xdr:colOff>
      <xdr:row>98</xdr:row>
      <xdr:rowOff>31778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7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48305</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672795" y="1650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28589</xdr:rowOff>
    </xdr:from>
    <xdr:to>
      <xdr:col>85</xdr:col>
      <xdr:colOff>127000</xdr:colOff>
      <xdr:row>37</xdr:row>
      <xdr:rowOff>96442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5481300" y="6372239"/>
          <a:ext cx="838200" cy="6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28589</xdr:rowOff>
    </xdr:from>
    <xdr:to>
      <xdr:col>81</xdr:col>
      <xdr:colOff>50800</xdr:colOff>
      <xdr:row>38</xdr:row>
      <xdr:rowOff>63576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4592300" y="6372239"/>
          <a:ext cx="889000" cy="2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109183</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6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63576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3703300" y="6578676"/>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45642</xdr:rowOff>
    </xdr:from>
    <xdr:to>
      <xdr:col>85</xdr:col>
      <xdr:colOff>177800</xdr:colOff>
      <xdr:row>37</xdr:row>
      <xdr:rowOff>147242</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3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68519</xdr:rowOff>
    </xdr:from>
    <xdr:ext cx="534377"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2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149239</xdr:rowOff>
    </xdr:from>
    <xdr:to>
      <xdr:col>81</xdr:col>
      <xdr:colOff>101600</xdr:colOff>
      <xdr:row>37</xdr:row>
      <xdr:rowOff>79389</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3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95916</xdr:rowOff>
    </xdr:from>
    <xdr:ext cx="59901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181795" y="609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12776</xdr:rowOff>
    </xdr:from>
    <xdr:to>
      <xdr:col>76</xdr:col>
      <xdr:colOff>165100</xdr:colOff>
      <xdr:row>38</xdr:row>
      <xdr:rowOff>114376</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130903</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25111" y="63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64077</xdr:rowOff>
    </xdr:from>
    <xdr:to>
      <xdr:col>85</xdr:col>
      <xdr:colOff>127000</xdr:colOff>
      <xdr:row>77</xdr:row>
      <xdr:rowOff>90856</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265727"/>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90856</xdr:rowOff>
    </xdr:from>
    <xdr:to>
      <xdr:col>81</xdr:col>
      <xdr:colOff>50800</xdr:colOff>
      <xdr:row>77</xdr:row>
      <xdr:rowOff>108569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4592300" y="13292506"/>
          <a:ext cx="889000" cy="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108569</xdr:rowOff>
    </xdr:from>
    <xdr:to>
      <xdr:col>76</xdr:col>
      <xdr:colOff>114300</xdr:colOff>
      <xdr:row>77</xdr:row>
      <xdr:rowOff>113509</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3703300" y="13310219"/>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113509</xdr:rowOff>
    </xdr:from>
    <xdr:to>
      <xdr:col>71</xdr:col>
      <xdr:colOff>177800</xdr:colOff>
      <xdr:row>77</xdr:row>
      <xdr:rowOff>118942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2814300" y="13315159"/>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13277</xdr:rowOff>
    </xdr:from>
    <xdr:to>
      <xdr:col>85</xdr:col>
      <xdr:colOff>177800</xdr:colOff>
      <xdr:row>77</xdr:row>
      <xdr:rowOff>114877</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2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36154</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06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40056</xdr:rowOff>
    </xdr:from>
    <xdr:to>
      <xdr:col>81</xdr:col>
      <xdr:colOff>101600</xdr:colOff>
      <xdr:row>77</xdr:row>
      <xdr:rowOff>141656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2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158183</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181795" y="1301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57769</xdr:rowOff>
    </xdr:from>
    <xdr:to>
      <xdr:col>76</xdr:col>
      <xdr:colOff>165100</xdr:colOff>
      <xdr:row>77</xdr:row>
      <xdr:rowOff>159369</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2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4446</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303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62709</xdr:rowOff>
    </xdr:from>
    <xdr:to>
      <xdr:col>72</xdr:col>
      <xdr:colOff>38100</xdr:colOff>
      <xdr:row>77</xdr:row>
      <xdr:rowOff>164309</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2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9386</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03795" y="1303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68142</xdr:rowOff>
    </xdr:from>
    <xdr:to>
      <xdr:col>67</xdr:col>
      <xdr:colOff>101600</xdr:colOff>
      <xdr:row>77</xdr:row>
      <xdr:rowOff>169742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2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14819</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14795" y="130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167742</xdr:rowOff>
    </xdr:from>
    <xdr:to>
      <xdr:col>85</xdr:col>
      <xdr:colOff>127000</xdr:colOff>
      <xdr:row>99</xdr:row>
      <xdr:rowOff>39139</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5481300" y="16798392"/>
          <a:ext cx="838200" cy="2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38233</xdr:rowOff>
    </xdr:from>
    <xdr:to>
      <xdr:col>81</xdr:col>
      <xdr:colOff>50800</xdr:colOff>
      <xdr:row>99</xdr:row>
      <xdr:rowOff>39139</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4592300" y="17011783"/>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130747</xdr:rowOff>
    </xdr:from>
    <xdr:to>
      <xdr:col>76</xdr:col>
      <xdr:colOff>114300</xdr:colOff>
      <xdr:row>99</xdr:row>
      <xdr:rowOff>38233</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932847"/>
          <a:ext cx="889000" cy="7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130747</xdr:rowOff>
    </xdr:from>
    <xdr:to>
      <xdr:col>71</xdr:col>
      <xdr:colOff>177800</xdr:colOff>
      <xdr:row>99</xdr:row>
      <xdr:rowOff>30238</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932847"/>
          <a:ext cx="889000" cy="7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15296</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9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116942</xdr:rowOff>
    </xdr:from>
    <xdr:to>
      <xdr:col>85</xdr:col>
      <xdr:colOff>177800</xdr:colOff>
      <xdr:row>98</xdr:row>
      <xdr:rowOff>47092</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7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139819</xdr:rowOff>
    </xdr:from>
    <xdr:ext cx="599010"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59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159789</xdr:rowOff>
    </xdr:from>
    <xdr:to>
      <xdr:col>81</xdr:col>
      <xdr:colOff>101600</xdr:colOff>
      <xdr:row>99</xdr:row>
      <xdr:rowOff>89939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9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81066</xdr:rowOff>
    </xdr:from>
    <xdr:ext cx="469744"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46428" y="170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158883</xdr:rowOff>
    </xdr:from>
    <xdr:to>
      <xdr:col>76</xdr:col>
      <xdr:colOff>165100</xdr:colOff>
      <xdr:row>99</xdr:row>
      <xdr:rowOff>89033</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9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80160</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57428" y="1705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79947</xdr:rowOff>
    </xdr:from>
    <xdr:to>
      <xdr:col>72</xdr:col>
      <xdr:colOff>38100</xdr:colOff>
      <xdr:row>99</xdr:row>
      <xdr:rowOff>10097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8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26624</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03795" y="1665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150888</xdr:rowOff>
    </xdr:from>
    <xdr:to>
      <xdr:col>67</xdr:col>
      <xdr:colOff>101600</xdr:colOff>
      <xdr:row>99</xdr:row>
      <xdr:rowOff>81038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9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72165</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70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95036</xdr:rowOff>
    </xdr:from>
    <xdr:to>
      <xdr:col>116</xdr:col>
      <xdr:colOff>63500</xdr:colOff>
      <xdr:row>59</xdr:row>
      <xdr:rowOff>95112</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1323300" y="1021058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95112</xdr:rowOff>
    </xdr:from>
    <xdr:to>
      <xdr:col>111</xdr:col>
      <xdr:colOff>177800</xdr:colOff>
      <xdr:row>59</xdr:row>
      <xdr:rowOff>95243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1021066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95243</xdr:rowOff>
    </xdr:from>
    <xdr:to>
      <xdr:col>107</xdr:col>
      <xdr:colOff>50800</xdr:colOff>
      <xdr:row>59</xdr:row>
      <xdr:rowOff>95352</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9545300" y="1021079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95352</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10210902"/>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44236</xdr:rowOff>
    </xdr:from>
    <xdr:to>
      <xdr:col>116</xdr:col>
      <xdr:colOff>114300</xdr:colOff>
      <xdr:row>59</xdr:row>
      <xdr:rowOff>145836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1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378565"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101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44312</xdr:rowOff>
    </xdr:from>
    <xdr:to>
      <xdr:col>112</xdr:col>
      <xdr:colOff>38100</xdr:colOff>
      <xdr:row>59</xdr:row>
      <xdr:rowOff>145912</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1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137039</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4017" y="1025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44443</xdr:rowOff>
    </xdr:from>
    <xdr:to>
      <xdr:col>107</xdr:col>
      <xdr:colOff>101600</xdr:colOff>
      <xdr:row>59</xdr:row>
      <xdr:rowOff>146043</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1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137170</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245017" y="1025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44552</xdr:rowOff>
    </xdr:from>
    <xdr:to>
      <xdr:col>102</xdr:col>
      <xdr:colOff>165100</xdr:colOff>
      <xdr:row>59</xdr:row>
      <xdr:rowOff>146152</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1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137279</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56017" y="102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161556</xdr:rowOff>
    </xdr:from>
    <xdr:to>
      <xdr:col>116</xdr:col>
      <xdr:colOff>63500</xdr:colOff>
      <xdr:row>77</xdr:row>
      <xdr:rowOff>81212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1323300" y="13191756"/>
          <a:ext cx="838200" cy="9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161556</xdr:rowOff>
    </xdr:from>
    <xdr:to>
      <xdr:col>111</xdr:col>
      <xdr:colOff>177800</xdr:colOff>
      <xdr:row>77</xdr:row>
      <xdr:rowOff>35109</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0434300" y="13191756"/>
          <a:ext cx="889000" cy="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35109</xdr:rowOff>
    </xdr:from>
    <xdr:to>
      <xdr:col>107</xdr:col>
      <xdr:colOff>50800</xdr:colOff>
      <xdr:row>77</xdr:row>
      <xdr:rowOff>45408</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3236759"/>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34665</xdr:rowOff>
    </xdr:from>
    <xdr:to>
      <xdr:col>102</xdr:col>
      <xdr:colOff>114300</xdr:colOff>
      <xdr:row>77</xdr:row>
      <xdr:rowOff>45408</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3236315"/>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30412</xdr:rowOff>
    </xdr:from>
    <xdr:to>
      <xdr:col>116</xdr:col>
      <xdr:colOff>114300</xdr:colOff>
      <xdr:row>77</xdr:row>
      <xdr:rowOff>132012</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32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53289</xdr:rowOff>
    </xdr:from>
    <xdr:ext cx="599010"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308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110756</xdr:rowOff>
    </xdr:from>
    <xdr:to>
      <xdr:col>112</xdr:col>
      <xdr:colOff>38100</xdr:colOff>
      <xdr:row>77</xdr:row>
      <xdr:rowOff>40906</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1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57433</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23795" y="1291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155759</xdr:rowOff>
    </xdr:from>
    <xdr:to>
      <xdr:col>107</xdr:col>
      <xdr:colOff>101600</xdr:colOff>
      <xdr:row>77</xdr:row>
      <xdr:rowOff>85909</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18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102436</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34795" y="1296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166058</xdr:rowOff>
    </xdr:from>
    <xdr:to>
      <xdr:col>102</xdr:col>
      <xdr:colOff>165100</xdr:colOff>
      <xdr:row>77</xdr:row>
      <xdr:rowOff>96208</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19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112735</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45795" y="1297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155315</xdr:rowOff>
    </xdr:from>
    <xdr:to>
      <xdr:col>98</xdr:col>
      <xdr:colOff>38100</xdr:colOff>
      <xdr:row>77</xdr:row>
      <xdr:rowOff>85465</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1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101991</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56795" y="1296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402,307</a:t>
          </a:r>
          <a:r>
            <a:rPr kumimoji="1" lang="ja-JP" altLang="ja-JP" sz="1100">
              <a:solidFill>
                <a:schemeClr val="dk1"/>
              </a:solidFill>
              <a:effectLst/>
              <a:latin typeface="+mn-lt"/>
              <a:ea typeface="+mn-ea"/>
              <a:cs typeface="+mn-cs"/>
            </a:rPr>
            <a:t>円となっており、前年度決算と比較すると住民一人あたり、</a:t>
          </a:r>
          <a:r>
            <a:rPr kumimoji="1" lang="en-US" altLang="ja-JP" sz="1100">
              <a:solidFill>
                <a:schemeClr val="dk1"/>
              </a:solidFill>
              <a:effectLst/>
              <a:latin typeface="+mn-lt"/>
              <a:ea typeface="+mn-ea"/>
              <a:cs typeface="+mn-cs"/>
            </a:rPr>
            <a:t>48,494</a:t>
          </a:r>
          <a:r>
            <a:rPr kumimoji="1" lang="ja-JP" altLang="ja-JP" sz="1100">
              <a:solidFill>
                <a:schemeClr val="dk1"/>
              </a:solidFill>
              <a:effectLst/>
              <a:latin typeface="+mn-lt"/>
              <a:ea typeface="+mn-ea"/>
              <a:cs typeface="+mn-cs"/>
            </a:rPr>
            <a:t>円の減額となっているが、類似団体平均と比較して一人当たりコストが高い状況となっている。これは、近年の施設整備事業（</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みかぼ高原オートキャンプ場の整備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図書館改修工事、</a:t>
          </a:r>
          <a:r>
            <a:rPr kumimoji="1" lang="ja-JP" altLang="ja-JP" sz="1100">
              <a:solidFill>
                <a:schemeClr val="dk1"/>
              </a:solidFill>
              <a:effectLst/>
              <a:latin typeface="+mn-lt"/>
              <a:ea typeface="+mn-ea"/>
              <a:cs typeface="+mn-cs"/>
            </a:rPr>
            <a:t>町道・橋梁事業）の増加等によるものであり、令和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年度以降も施設整備事業を集中的に継続していくが、事業の取捨選択を行い事業費の過大とならないよう努め、整備完了後は維持補修費及び物件費の減少を目指していく。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群馬県神流町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1,699
1,687
114.60
3,637,405
3,516,827
51,343
1,830,465
2,290,220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25579</xdr:rowOff>
    </xdr:from>
    <xdr:to>
      <xdr:col>24</xdr:col>
      <xdr:colOff>63500</xdr:colOff>
      <xdr:row>37</xdr:row>
      <xdr:rowOff>35916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369229"/>
          <a:ext cx="8382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10149</xdr:rowOff>
    </xdr:from>
    <xdr:to>
      <xdr:col>19</xdr:col>
      <xdr:colOff>177800</xdr:colOff>
      <xdr:row>37</xdr:row>
      <xdr:rowOff>25579</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908300" y="6353799"/>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167638</xdr:rowOff>
    </xdr:from>
    <xdr:to>
      <xdr:col>15</xdr:col>
      <xdr:colOff>50800</xdr:colOff>
      <xdr:row>37</xdr:row>
      <xdr:rowOff>10149</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a:off x="2019300" y="6339838"/>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167638</xdr:rowOff>
    </xdr:from>
    <xdr:to>
      <xdr:col>10</xdr:col>
      <xdr:colOff>114300</xdr:colOff>
      <xdr:row>37</xdr:row>
      <xdr:rowOff>27196</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339838"/>
          <a:ext cx="8890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156566</xdr:rowOff>
    </xdr:from>
    <xdr:to>
      <xdr:col>24</xdr:col>
      <xdr:colOff>114300</xdr:colOff>
      <xdr:row>37</xdr:row>
      <xdr:rowOff>86716</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7993</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1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146229</xdr:rowOff>
    </xdr:from>
    <xdr:to>
      <xdr:col>20</xdr:col>
      <xdr:colOff>38100</xdr:colOff>
      <xdr:row>37</xdr:row>
      <xdr:rowOff>76379</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3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92906</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09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130799</xdr:rowOff>
    </xdr:from>
    <xdr:to>
      <xdr:col>15</xdr:col>
      <xdr:colOff>101600</xdr:colOff>
      <xdr:row>37</xdr:row>
      <xdr:rowOff>60949</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3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77476</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07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116838</xdr:rowOff>
    </xdr:from>
    <xdr:to>
      <xdr:col>10</xdr:col>
      <xdr:colOff>165100</xdr:colOff>
      <xdr:row>37</xdr:row>
      <xdr:rowOff>46988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63515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0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147846</xdr:rowOff>
    </xdr:from>
    <xdr:to>
      <xdr:col>6</xdr:col>
      <xdr:colOff>38100</xdr:colOff>
      <xdr:row>37</xdr:row>
      <xdr:rowOff>77996</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3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94523</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0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77593</xdr:rowOff>
    </xdr:from>
    <xdr:to>
      <xdr:col>24</xdr:col>
      <xdr:colOff>63500</xdr:colOff>
      <xdr:row>57</xdr:row>
      <xdr:rowOff>151231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850243"/>
          <a:ext cx="838200" cy="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133532</xdr:rowOff>
    </xdr:from>
    <xdr:to>
      <xdr:col>19</xdr:col>
      <xdr:colOff>177800</xdr:colOff>
      <xdr:row>57</xdr:row>
      <xdr:rowOff>151231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906182"/>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133532</xdr:rowOff>
    </xdr:from>
    <xdr:to>
      <xdr:col>15</xdr:col>
      <xdr:colOff>50800</xdr:colOff>
      <xdr:row>58</xdr:row>
      <xdr:rowOff>2458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906182"/>
          <a:ext cx="889000" cy="4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2458</xdr:rowOff>
    </xdr:from>
    <xdr:to>
      <xdr:col>10</xdr:col>
      <xdr:colOff>114300</xdr:colOff>
      <xdr:row>58</xdr:row>
      <xdr:rowOff>18971</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9946558"/>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48225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99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72851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96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26793</xdr:rowOff>
    </xdr:from>
    <xdr:to>
      <xdr:col>24</xdr:col>
      <xdr:colOff>114300</xdr:colOff>
      <xdr:row>57</xdr:row>
      <xdr:rowOff>128393</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7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5220</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100431</xdr:rowOff>
    </xdr:from>
    <xdr:to>
      <xdr:col>20</xdr:col>
      <xdr:colOff>38100</xdr:colOff>
      <xdr:row>58</xdr:row>
      <xdr:rowOff>30581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8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21708</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996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82732</xdr:rowOff>
    </xdr:from>
    <xdr:to>
      <xdr:col>15</xdr:col>
      <xdr:colOff>101600</xdr:colOff>
      <xdr:row>58</xdr:row>
      <xdr:rowOff>12882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8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29409</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96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123108</xdr:rowOff>
    </xdr:from>
    <xdr:to>
      <xdr:col>10</xdr:col>
      <xdr:colOff>165100</xdr:colOff>
      <xdr:row>58</xdr:row>
      <xdr:rowOff>53258</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8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69785</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5" y="967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139621</xdr:rowOff>
    </xdr:from>
    <xdr:to>
      <xdr:col>6</xdr:col>
      <xdr:colOff>38100</xdr:colOff>
      <xdr:row>58</xdr:row>
      <xdr:rowOff>69771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9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60898</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100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102105</xdr:rowOff>
    </xdr:from>
    <xdr:to>
      <xdr:col>24</xdr:col>
      <xdr:colOff>63500</xdr:colOff>
      <xdr:row>76</xdr:row>
      <xdr:rowOff>145202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3132305"/>
          <a:ext cx="838200" cy="4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145202</xdr:rowOff>
    </xdr:from>
    <xdr:to>
      <xdr:col>19</xdr:col>
      <xdr:colOff>177800</xdr:colOff>
      <xdr:row>77</xdr:row>
      <xdr:rowOff>27578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3175402"/>
          <a:ext cx="889000" cy="5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22230</xdr:rowOff>
    </xdr:from>
    <xdr:to>
      <xdr:col>15</xdr:col>
      <xdr:colOff>50800</xdr:colOff>
      <xdr:row>77</xdr:row>
      <xdr:rowOff>27578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019300" y="13223880"/>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141025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22230</xdr:rowOff>
    </xdr:from>
    <xdr:to>
      <xdr:col>10</xdr:col>
      <xdr:colOff>114300</xdr:colOff>
      <xdr:row>77</xdr:row>
      <xdr:rowOff>24544</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223880"/>
          <a:ext cx="8890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27498</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34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169936</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337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51305</xdr:rowOff>
    </xdr:from>
    <xdr:to>
      <xdr:col>24</xdr:col>
      <xdr:colOff>114300</xdr:colOff>
      <xdr:row>76</xdr:row>
      <xdr:rowOff>152905</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0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29732</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05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94402</xdr:rowOff>
    </xdr:from>
    <xdr:to>
      <xdr:col>20</xdr:col>
      <xdr:colOff>38100</xdr:colOff>
      <xdr:row>77</xdr:row>
      <xdr:rowOff>24552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1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41080</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89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148228</xdr:rowOff>
    </xdr:from>
    <xdr:to>
      <xdr:col>15</xdr:col>
      <xdr:colOff>101600</xdr:colOff>
      <xdr:row>77</xdr:row>
      <xdr:rowOff>78378</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1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94905</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95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142880</xdr:rowOff>
    </xdr:from>
    <xdr:to>
      <xdr:col>10</xdr:col>
      <xdr:colOff>165100</xdr:colOff>
      <xdr:row>77</xdr:row>
      <xdr:rowOff>73030</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1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89556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94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145194</xdr:rowOff>
    </xdr:from>
    <xdr:to>
      <xdr:col>6</xdr:col>
      <xdr:colOff>38100</xdr:colOff>
      <xdr:row>77</xdr:row>
      <xdr:rowOff>75344</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1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91871</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295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63512</xdr:rowOff>
    </xdr:from>
    <xdr:to>
      <xdr:col>24</xdr:col>
      <xdr:colOff>63500</xdr:colOff>
      <xdr:row>97</xdr:row>
      <xdr:rowOff>108781</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3797300" y="16694162"/>
          <a:ext cx="838200" cy="4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63512</xdr:rowOff>
    </xdr:from>
    <xdr:to>
      <xdr:col>19</xdr:col>
      <xdr:colOff>177800</xdr:colOff>
      <xdr:row>97</xdr:row>
      <xdr:rowOff>106714</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908300" y="16694162"/>
          <a:ext cx="889000" cy="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137819</xdr:rowOff>
    </xdr:from>
    <xdr:ext cx="59901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497795" y="169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106714</xdr:rowOff>
    </xdr:from>
    <xdr:to>
      <xdr:col>15</xdr:col>
      <xdr:colOff>50800</xdr:colOff>
      <xdr:row>97</xdr:row>
      <xdr:rowOff>141982</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019300" y="16737364"/>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160971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132203</xdr:rowOff>
    </xdr:from>
    <xdr:to>
      <xdr:col>10</xdr:col>
      <xdr:colOff>114300</xdr:colOff>
      <xdr:row>97</xdr:row>
      <xdr:rowOff>141982</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1130300" y="16762853"/>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57981</xdr:rowOff>
    </xdr:from>
    <xdr:to>
      <xdr:col>24</xdr:col>
      <xdr:colOff>114300</xdr:colOff>
      <xdr:row>97</xdr:row>
      <xdr:rowOff>159581</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6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80858</xdr:rowOff>
    </xdr:from>
    <xdr:ext cx="599010"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54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12712</xdr:rowOff>
    </xdr:from>
    <xdr:to>
      <xdr:col>20</xdr:col>
      <xdr:colOff>38100</xdr:colOff>
      <xdr:row>97</xdr:row>
      <xdr:rowOff>114312</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6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130839</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497795" y="1641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55914</xdr:rowOff>
    </xdr:from>
    <xdr:to>
      <xdr:col>15</xdr:col>
      <xdr:colOff>101600</xdr:colOff>
      <xdr:row>97</xdr:row>
      <xdr:rowOff>157514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68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2591</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08795" y="164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91182</xdr:rowOff>
    </xdr:from>
    <xdr:to>
      <xdr:col>10</xdr:col>
      <xdr:colOff>165100</xdr:colOff>
      <xdr:row>98</xdr:row>
      <xdr:rowOff>21332</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37859</xdr:rowOff>
    </xdr:from>
    <xdr:ext cx="59901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19795" y="1649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81403</xdr:rowOff>
    </xdr:from>
    <xdr:to>
      <xdr:col>6</xdr:col>
      <xdr:colOff>38100</xdr:colOff>
      <xdr:row>98</xdr:row>
      <xdr:rowOff>11553</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28080</xdr:rowOff>
    </xdr:from>
    <xdr:ext cx="599010"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30795" y="1648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119425</xdr:rowOff>
    </xdr:from>
    <xdr:to>
      <xdr:col>55</xdr:col>
      <xdr:colOff>0</xdr:colOff>
      <xdr:row>57</xdr:row>
      <xdr:rowOff>46510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9720625"/>
          <a:ext cx="838200" cy="9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119425</xdr:rowOff>
    </xdr:from>
    <xdr:to>
      <xdr:col>50</xdr:col>
      <xdr:colOff>114300</xdr:colOff>
      <xdr:row>57</xdr:row>
      <xdr:rowOff>84437</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9720625"/>
          <a:ext cx="889000" cy="1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2012</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994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84437</xdr:rowOff>
    </xdr:from>
    <xdr:to>
      <xdr:col>45</xdr:col>
      <xdr:colOff>177800</xdr:colOff>
      <xdr:row>57</xdr:row>
      <xdr:rowOff>164021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9857087"/>
          <a:ext cx="889000" cy="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30675</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97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164021</xdr:rowOff>
    </xdr:from>
    <xdr:to>
      <xdr:col>41</xdr:col>
      <xdr:colOff>50800</xdr:colOff>
      <xdr:row>58</xdr:row>
      <xdr:rowOff>683</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9936671"/>
          <a:ext cx="889000" cy="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54163</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9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49406</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672795" y="999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167160</xdr:rowOff>
    </xdr:from>
    <xdr:to>
      <xdr:col>55</xdr:col>
      <xdr:colOff>50800</xdr:colOff>
      <xdr:row>57</xdr:row>
      <xdr:rowOff>97310</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7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18587</xdr:rowOff>
    </xdr:from>
    <xdr:ext cx="599010"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61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68625</xdr:rowOff>
    </xdr:from>
    <xdr:to>
      <xdr:col>50</xdr:col>
      <xdr:colOff>165100</xdr:colOff>
      <xdr:row>56</xdr:row>
      <xdr:rowOff>170225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6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15302</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39795" y="94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33637</xdr:rowOff>
    </xdr:from>
    <xdr:to>
      <xdr:col>46</xdr:col>
      <xdr:colOff>38100</xdr:colOff>
      <xdr:row>57</xdr:row>
      <xdr:rowOff>135237</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8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151764</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50795" y="95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113221</xdr:rowOff>
    </xdr:from>
    <xdr:to>
      <xdr:col>41</xdr:col>
      <xdr:colOff>101600</xdr:colOff>
      <xdr:row>58</xdr:row>
      <xdr:rowOff>43371</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8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59898</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61795" y="966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121333</xdr:rowOff>
    </xdr:from>
    <xdr:to>
      <xdr:col>36</xdr:col>
      <xdr:colOff>165100</xdr:colOff>
      <xdr:row>58</xdr:row>
      <xdr:rowOff>51483</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68010</xdr:rowOff>
    </xdr:from>
    <xdr:ext cx="59901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672795" y="966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19501</xdr:rowOff>
    </xdr:from>
    <xdr:to>
      <xdr:col>55</xdr:col>
      <xdr:colOff>0</xdr:colOff>
      <xdr:row>78</xdr:row>
      <xdr:rowOff>11238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221151"/>
          <a:ext cx="838200" cy="16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19386</xdr:rowOff>
    </xdr:from>
    <xdr:to>
      <xdr:col>50</xdr:col>
      <xdr:colOff>114300</xdr:colOff>
      <xdr:row>78</xdr:row>
      <xdr:rowOff>11238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3221036"/>
          <a:ext cx="889000" cy="16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104561</xdr:rowOff>
    </xdr:from>
    <xdr:to>
      <xdr:col>45</xdr:col>
      <xdr:colOff>177800</xdr:colOff>
      <xdr:row>77</xdr:row>
      <xdr:rowOff>19386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134761"/>
          <a:ext cx="889000" cy="8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104561</xdr:rowOff>
    </xdr:from>
    <xdr:to>
      <xdr:col>41</xdr:col>
      <xdr:colOff>50800</xdr:colOff>
      <xdr:row>78</xdr:row>
      <xdr:rowOff>3208</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134761"/>
          <a:ext cx="889000" cy="2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140151</xdr:rowOff>
    </xdr:from>
    <xdr:to>
      <xdr:col>55</xdr:col>
      <xdr:colOff>50800</xdr:colOff>
      <xdr:row>77</xdr:row>
      <xdr:rowOff>70301</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1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163028</xdr:rowOff>
    </xdr:from>
    <xdr:ext cx="599010"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02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131888</xdr:rowOff>
    </xdr:from>
    <xdr:to>
      <xdr:col>50</xdr:col>
      <xdr:colOff>165100</xdr:colOff>
      <xdr:row>78</xdr:row>
      <xdr:rowOff>62038</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3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78565</xdr:rowOff>
    </xdr:from>
    <xdr:ext cx="59901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39795" y="1310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140036</xdr:rowOff>
    </xdr:from>
    <xdr:to>
      <xdr:col>46</xdr:col>
      <xdr:colOff>38100</xdr:colOff>
      <xdr:row>77</xdr:row>
      <xdr:rowOff>70186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1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86713</xdr:rowOff>
    </xdr:from>
    <xdr:ext cx="59901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50795" y="129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53761</xdr:rowOff>
    </xdr:from>
    <xdr:to>
      <xdr:col>41</xdr:col>
      <xdr:colOff>101600</xdr:colOff>
      <xdr:row>76</xdr:row>
      <xdr:rowOff>155361</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08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437</xdr:rowOff>
    </xdr:from>
    <xdr:ext cx="59901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61795" y="128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123858</xdr:rowOff>
    </xdr:from>
    <xdr:to>
      <xdr:col>36</xdr:col>
      <xdr:colOff>165100</xdr:colOff>
      <xdr:row>78</xdr:row>
      <xdr:rowOff>54008</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3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70535</xdr:rowOff>
    </xdr:from>
    <xdr:ext cx="59901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672795" y="1310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19534</xdr:rowOff>
    </xdr:from>
    <xdr:to>
      <xdr:col>55</xdr:col>
      <xdr:colOff>0</xdr:colOff>
      <xdr:row>97</xdr:row>
      <xdr:rowOff>127189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650184"/>
          <a:ext cx="838200" cy="10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19534</xdr:rowOff>
    </xdr:from>
    <xdr:to>
      <xdr:col>50</xdr:col>
      <xdr:colOff>114300</xdr:colOff>
      <xdr:row>97</xdr:row>
      <xdr:rowOff>84131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650184"/>
          <a:ext cx="889000" cy="6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84131</xdr:rowOff>
    </xdr:from>
    <xdr:to>
      <xdr:col>45</xdr:col>
      <xdr:colOff>177800</xdr:colOff>
      <xdr:row>97</xdr:row>
      <xdr:rowOff>138218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714781"/>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99854</xdr:rowOff>
    </xdr:from>
    <xdr:to>
      <xdr:col>41</xdr:col>
      <xdr:colOff>50800</xdr:colOff>
      <xdr:row>97</xdr:row>
      <xdr:rowOff>138218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730504"/>
          <a:ext cx="889000" cy="3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61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152806</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672795" y="1678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76389</xdr:rowOff>
    </xdr:from>
    <xdr:to>
      <xdr:col>55</xdr:col>
      <xdr:colOff>50800</xdr:colOff>
      <xdr:row>98</xdr:row>
      <xdr:rowOff>6539</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7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140184</xdr:rowOff>
    </xdr:from>
    <xdr:to>
      <xdr:col>50</xdr:col>
      <xdr:colOff>165100</xdr:colOff>
      <xdr:row>97</xdr:row>
      <xdr:rowOff>70334</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5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86861</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39795" y="1637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33331</xdr:rowOff>
    </xdr:from>
    <xdr:to>
      <xdr:col>46</xdr:col>
      <xdr:colOff>38100</xdr:colOff>
      <xdr:row>97</xdr:row>
      <xdr:rowOff>134931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151458</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50795" y="164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87418</xdr:rowOff>
    </xdr:from>
    <xdr:to>
      <xdr:col>41</xdr:col>
      <xdr:colOff>101600</xdr:colOff>
      <xdr:row>98</xdr:row>
      <xdr:rowOff>17568</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7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8695</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61795" y="1681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49054</xdr:rowOff>
    </xdr:from>
    <xdr:to>
      <xdr:col>36</xdr:col>
      <xdr:colOff>165100</xdr:colOff>
      <xdr:row>97</xdr:row>
      <xdr:rowOff>150654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6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167181</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672795" y="1645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138488</xdr:rowOff>
    </xdr:from>
    <xdr:to>
      <xdr:col>85</xdr:col>
      <xdr:colOff>127000</xdr:colOff>
      <xdr:row>37</xdr:row>
      <xdr:rowOff>141586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5481300" y="6482138"/>
          <a:ext cx="8382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138488</xdr:rowOff>
    </xdr:from>
    <xdr:to>
      <xdr:col>81</xdr:col>
      <xdr:colOff>50800</xdr:colOff>
      <xdr:row>37</xdr:row>
      <xdr:rowOff>143499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4592300" y="6482138"/>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143499</xdr:rowOff>
    </xdr:from>
    <xdr:to>
      <xdr:col>76</xdr:col>
      <xdr:colOff>114300</xdr:colOff>
      <xdr:row>37</xdr:row>
      <xdr:rowOff>145347</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3703300" y="6487149"/>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18577</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145347</xdr:rowOff>
    </xdr:from>
    <xdr:to>
      <xdr:col>71</xdr:col>
      <xdr:colOff>177800</xdr:colOff>
      <xdr:row>37</xdr:row>
      <xdr:rowOff>157230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2814300" y="6488997"/>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90786</xdr:rowOff>
    </xdr:from>
    <xdr:to>
      <xdr:col>85</xdr:col>
      <xdr:colOff>177800</xdr:colOff>
      <xdr:row>38</xdr:row>
      <xdr:rowOff>20936</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6268700" y="64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69213</xdr:rowOff>
    </xdr:from>
    <xdr:ext cx="534377"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64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87688</xdr:rowOff>
    </xdr:from>
    <xdr:to>
      <xdr:col>81</xdr:col>
      <xdr:colOff>101600</xdr:colOff>
      <xdr:row>38</xdr:row>
      <xdr:rowOff>17838</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5430500" y="64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34365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620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92699</xdr:rowOff>
    </xdr:from>
    <xdr:to>
      <xdr:col>76</xdr:col>
      <xdr:colOff>165100</xdr:colOff>
      <xdr:row>38</xdr:row>
      <xdr:rowOff>22848</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4541500" y="6436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13975</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5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94547</xdr:rowOff>
    </xdr:from>
    <xdr:to>
      <xdr:col>72</xdr:col>
      <xdr:colOff>38100</xdr:colOff>
      <xdr:row>38</xdr:row>
      <xdr:rowOff>24696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3652500" y="64381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41224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2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106430</xdr:rowOff>
    </xdr:from>
    <xdr:to>
      <xdr:col>67</xdr:col>
      <xdr:colOff>101600</xdr:colOff>
      <xdr:row>38</xdr:row>
      <xdr:rowOff>36580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2763500" y="64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53107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2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127790</xdr:rowOff>
    </xdr:from>
    <xdr:to>
      <xdr:col>85</xdr:col>
      <xdr:colOff>127000</xdr:colOff>
      <xdr:row>57</xdr:row>
      <xdr:rowOff>103604</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9728990"/>
          <a:ext cx="8382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103604</xdr:rowOff>
    </xdr:from>
    <xdr:to>
      <xdr:col>81</xdr:col>
      <xdr:colOff>50800</xdr:colOff>
      <xdr:row>57</xdr:row>
      <xdr:rowOff>125885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876254"/>
          <a:ext cx="889000" cy="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111754</xdr:rowOff>
    </xdr:from>
    <xdr:to>
      <xdr:col>76</xdr:col>
      <xdr:colOff>114300</xdr:colOff>
      <xdr:row>57</xdr:row>
      <xdr:rowOff>125885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884404"/>
          <a:ext cx="8890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125691</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5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153505</xdr:rowOff>
    </xdr:from>
    <xdr:to>
      <xdr:col>71</xdr:col>
      <xdr:colOff>177800</xdr:colOff>
      <xdr:row>57</xdr:row>
      <xdr:rowOff>111754</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814300" y="9411805"/>
          <a:ext cx="889000" cy="47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76990</xdr:rowOff>
    </xdr:from>
    <xdr:to>
      <xdr:col>85</xdr:col>
      <xdr:colOff>177800</xdr:colOff>
      <xdr:row>57</xdr:row>
      <xdr:rowOff>7140</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6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99867</xdr:rowOff>
    </xdr:from>
    <xdr:ext cx="599010"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52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52804</xdr:rowOff>
    </xdr:from>
    <xdr:to>
      <xdr:col>81</xdr:col>
      <xdr:colOff>101600</xdr:colOff>
      <xdr:row>57</xdr:row>
      <xdr:rowOff>154404</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145531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9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75085</xdr:rowOff>
    </xdr:from>
    <xdr:to>
      <xdr:col>76</xdr:col>
      <xdr:colOff>165100</xdr:colOff>
      <xdr:row>58</xdr:row>
      <xdr:rowOff>5235</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8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167812</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94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60954</xdr:rowOff>
    </xdr:from>
    <xdr:to>
      <xdr:col>72</xdr:col>
      <xdr:colOff>38100</xdr:colOff>
      <xdr:row>57</xdr:row>
      <xdr:rowOff>162554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8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153681</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102705</xdr:rowOff>
    </xdr:from>
    <xdr:to>
      <xdr:col>67</xdr:col>
      <xdr:colOff>101600</xdr:colOff>
      <xdr:row>55</xdr:row>
      <xdr:rowOff>32855</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3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49382</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14795" y="913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28589</xdr:rowOff>
    </xdr:from>
    <xdr:to>
      <xdr:col>85</xdr:col>
      <xdr:colOff>127000</xdr:colOff>
      <xdr:row>77</xdr:row>
      <xdr:rowOff>96442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5481300" y="13230239"/>
          <a:ext cx="838200" cy="6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28589</xdr:rowOff>
    </xdr:from>
    <xdr:to>
      <xdr:col>81</xdr:col>
      <xdr:colOff>50800</xdr:colOff>
      <xdr:row>78</xdr:row>
      <xdr:rowOff>63576</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4592300" y="13230239"/>
          <a:ext cx="889000" cy="20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109183</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14111" y="134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63576</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3436676"/>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45642</xdr:rowOff>
    </xdr:from>
    <xdr:to>
      <xdr:col>85</xdr:col>
      <xdr:colOff>177800</xdr:colOff>
      <xdr:row>77</xdr:row>
      <xdr:rowOff>147242</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2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68519</xdr:rowOff>
    </xdr:from>
    <xdr:ext cx="534377"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09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149239</xdr:rowOff>
    </xdr:from>
    <xdr:to>
      <xdr:col>81</xdr:col>
      <xdr:colOff>101600</xdr:colOff>
      <xdr:row>77</xdr:row>
      <xdr:rowOff>79389</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1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95916</xdr:rowOff>
    </xdr:from>
    <xdr:ext cx="59901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181795" y="129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12776</xdr:rowOff>
    </xdr:from>
    <xdr:to>
      <xdr:col>76</xdr:col>
      <xdr:colOff>165100</xdr:colOff>
      <xdr:row>78</xdr:row>
      <xdr:rowOff>114376</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130903</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25111" y="131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64077</xdr:rowOff>
    </xdr:from>
    <xdr:to>
      <xdr:col>85</xdr:col>
      <xdr:colOff>127000</xdr:colOff>
      <xdr:row>97</xdr:row>
      <xdr:rowOff>90856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6694727"/>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90856</xdr:rowOff>
    </xdr:from>
    <xdr:to>
      <xdr:col>81</xdr:col>
      <xdr:colOff>50800</xdr:colOff>
      <xdr:row>97</xdr:row>
      <xdr:rowOff>108569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721506"/>
          <a:ext cx="889000" cy="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108569</xdr:rowOff>
    </xdr:from>
    <xdr:to>
      <xdr:col>76</xdr:col>
      <xdr:colOff>114300</xdr:colOff>
      <xdr:row>97</xdr:row>
      <xdr:rowOff>113509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3703300" y="16739219"/>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113509</xdr:rowOff>
    </xdr:from>
    <xdr:to>
      <xdr:col>71</xdr:col>
      <xdr:colOff>177800</xdr:colOff>
      <xdr:row>97</xdr:row>
      <xdr:rowOff>118942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2814300" y="16744159"/>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13277</xdr:rowOff>
    </xdr:from>
    <xdr:to>
      <xdr:col>85</xdr:col>
      <xdr:colOff>177800</xdr:colOff>
      <xdr:row>97</xdr:row>
      <xdr:rowOff>114877</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6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36154</xdr:rowOff>
    </xdr:from>
    <xdr:ext cx="599010"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4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40056</xdr:rowOff>
    </xdr:from>
    <xdr:to>
      <xdr:col>81</xdr:col>
      <xdr:colOff>101600</xdr:colOff>
      <xdr:row>97</xdr:row>
      <xdr:rowOff>141656</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6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158183</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181795" y="1644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57769</xdr:rowOff>
    </xdr:from>
    <xdr:to>
      <xdr:col>76</xdr:col>
      <xdr:colOff>165100</xdr:colOff>
      <xdr:row>97</xdr:row>
      <xdr:rowOff>159369</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4446</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292795" y="1646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62709</xdr:rowOff>
    </xdr:from>
    <xdr:to>
      <xdr:col>72</xdr:col>
      <xdr:colOff>38100</xdr:colOff>
      <xdr:row>97</xdr:row>
      <xdr:rowOff>164309</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6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9386</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03795" y="1646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68142</xdr:rowOff>
    </xdr:from>
    <xdr:to>
      <xdr:col>67</xdr:col>
      <xdr:colOff>101600</xdr:colOff>
      <xdr:row>97</xdr:row>
      <xdr:rowOff>169742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69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14819</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14795" y="1647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xmlns=""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xmlns=""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96189</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1323300" y="6782739"/>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xmlns=""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61584</xdr:rowOff>
    </xdr:from>
    <xdr:to>
      <xdr:col>111</xdr:col>
      <xdr:colOff>177800</xdr:colOff>
      <xdr:row>39</xdr:row>
      <xdr:rowOff>96189</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0434300" y="6748134"/>
          <a:ext cx="8890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61584</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flipV="1">
          <a:off x="19545300" y="6748134"/>
          <a:ext cx="889000" cy="3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xmlns=""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45389</xdr:rowOff>
    </xdr:from>
    <xdr:to>
      <xdr:col>112</xdr:col>
      <xdr:colOff>38100</xdr:colOff>
      <xdr:row>39</xdr:row>
      <xdr:rowOff>146989</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1272500" y="67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138116</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4017" y="6824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10784</xdr:rowOff>
    </xdr:from>
    <xdr:to>
      <xdr:col>107</xdr:col>
      <xdr:colOff>101600</xdr:colOff>
      <xdr:row>39</xdr:row>
      <xdr:rowOff>112384</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0383500" y="669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128911</xdr:rowOff>
    </xdr:from>
    <xdr:ext cx="469744"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199428" y="64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xmlns=""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xmlns=""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xmlns=""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xmlns=""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商工費</a:t>
          </a:r>
          <a:r>
            <a:rPr lang="ja-JP" altLang="ja-JP" sz="1100">
              <a:solidFill>
                <a:schemeClr val="dk1"/>
              </a:solidFill>
              <a:effectLst/>
              <a:latin typeface="+mn-lt"/>
              <a:ea typeface="+mn-ea"/>
              <a:cs typeface="+mn-cs"/>
            </a:rPr>
            <a:t>は住民一人あたり、</a:t>
          </a:r>
          <a:r>
            <a:rPr lang="en-US" altLang="ja-JP" sz="1100">
              <a:solidFill>
                <a:schemeClr val="dk1"/>
              </a:solidFill>
              <a:effectLst/>
              <a:latin typeface="+mn-lt"/>
              <a:ea typeface="+mn-ea"/>
              <a:cs typeface="+mn-cs"/>
            </a:rPr>
            <a:t>289,645</a:t>
          </a:r>
          <a:r>
            <a:rPr lang="ja-JP" altLang="ja-JP" sz="1100">
              <a:solidFill>
                <a:schemeClr val="dk1"/>
              </a:solidFill>
              <a:effectLst/>
              <a:latin typeface="+mn-lt"/>
              <a:ea typeface="+mn-ea"/>
              <a:cs typeface="+mn-cs"/>
            </a:rPr>
            <a:t>円となっている。昨年度は住民一人あたり</a:t>
          </a:r>
          <a:r>
            <a:rPr lang="en-US" altLang="ja-JP" sz="1100">
              <a:solidFill>
                <a:schemeClr val="dk1"/>
              </a:solidFill>
              <a:effectLst/>
              <a:latin typeface="+mn-lt"/>
              <a:ea typeface="+mn-ea"/>
              <a:cs typeface="+mn-cs"/>
            </a:rPr>
            <a:t>161,151</a:t>
          </a:r>
          <a:r>
            <a:rPr lang="ja-JP" altLang="ja-JP" sz="1100">
              <a:solidFill>
                <a:schemeClr val="dk1"/>
              </a:solidFill>
              <a:effectLst/>
              <a:latin typeface="+mn-lt"/>
              <a:ea typeface="+mn-ea"/>
              <a:cs typeface="+mn-cs"/>
            </a:rPr>
            <a:t>円で、</a:t>
          </a:r>
          <a:r>
            <a:rPr lang="en-US" altLang="ja-JP" sz="1100">
              <a:solidFill>
                <a:sysClr val="windowText" lastClr="000000"/>
              </a:solidFill>
              <a:effectLst/>
              <a:latin typeface="+mn-lt"/>
              <a:ea typeface="+mn-ea"/>
              <a:cs typeface="+mn-cs"/>
            </a:rPr>
            <a:t>79.7</a:t>
          </a:r>
          <a:r>
            <a:rPr lang="ja-JP" altLang="ja-JP" sz="1100">
              <a:solidFill>
                <a:schemeClr val="dk1"/>
              </a:solidFill>
              <a:effectLst/>
              <a:latin typeface="+mn-lt"/>
              <a:ea typeface="+mn-ea"/>
              <a:cs typeface="+mn-cs"/>
            </a:rPr>
            <a:t>％の増となっている。増加原因は</a:t>
          </a:r>
          <a:r>
            <a:rPr lang="ja-JP" altLang="en-US" sz="1100">
              <a:solidFill>
                <a:schemeClr val="dk1"/>
              </a:solidFill>
              <a:effectLst/>
              <a:latin typeface="+mn-lt"/>
              <a:ea typeface="+mn-ea"/>
              <a:cs typeface="+mn-cs"/>
            </a:rPr>
            <a:t>遊休施設のみかぼ高原荘の解体及びオートキャンプ場の改修</a:t>
          </a:r>
          <a:r>
            <a:rPr lang="ja-JP" altLang="ja-JP" sz="1100">
              <a:solidFill>
                <a:schemeClr val="dk1"/>
              </a:solidFill>
              <a:effectLst/>
              <a:latin typeface="+mn-lt"/>
              <a:ea typeface="+mn-ea"/>
              <a:cs typeface="+mn-cs"/>
            </a:rPr>
            <a:t>となっており、来年度</a:t>
          </a:r>
          <a:r>
            <a:rPr lang="ja-JP" altLang="en-US" sz="1100">
              <a:solidFill>
                <a:schemeClr val="dk1"/>
              </a:solidFill>
              <a:effectLst/>
              <a:latin typeface="+mn-lt"/>
              <a:ea typeface="+mn-ea"/>
              <a:cs typeface="+mn-cs"/>
            </a:rPr>
            <a:t>も増加</a:t>
          </a:r>
          <a:r>
            <a:rPr lang="ja-JP" altLang="ja-JP" sz="1100">
              <a:solidFill>
                <a:schemeClr val="dk1"/>
              </a:solidFill>
              <a:effectLst/>
              <a:latin typeface="+mn-lt"/>
              <a:ea typeface="+mn-ea"/>
              <a:cs typeface="+mn-cs"/>
            </a:rPr>
            <a:t>見込である。</a:t>
          </a:r>
          <a:endParaRPr lang="ja-JP" altLang="ja-JP" sz="1400">
            <a:effectLst/>
          </a:endParaRPr>
        </a:p>
        <a:p>
          <a:r>
            <a:rPr lang="ja-JP" altLang="ja-JP" sz="1100">
              <a:solidFill>
                <a:schemeClr val="dk1"/>
              </a:solidFill>
              <a:effectLst/>
              <a:latin typeface="+mn-lt"/>
              <a:ea typeface="+mn-ea"/>
              <a:cs typeface="+mn-cs"/>
            </a:rPr>
            <a:t>　災害復旧費は近年発生していなかったが、令和元年度に発生した台風</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号の復旧事業として発生した経費であり、</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年度までは計上見込である。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年度までは、適切な財源の確保と歳出の精査により、取崩しを回避していたが、平成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年度は老朽化による施設の整備のため大規模な事業を行い、財政調整基金を取り崩した。平成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年度以降も施設整備のための事業を実施しており、今後も財政調整基金の取崩しが想定される。事務事業の見直し・統廃合など歳出の精査を行い、健全な行政運営に努めていく。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年度においては、昨年度に比べ、黒字幅が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している。繰越明許費に充当する財源分を財政調整基金から取崩して歳入を鑑みているため、数値として増加しているためである。平成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年度に一般会計の黒字額が減少している要因として、他会計への繰出金額の増加である。他会計の黒字額が増加しているのも、同じ要因である。</a:t>
          </a:r>
          <a:endParaRPr lang="ja-JP" altLang="ja-JP" sz="1400">
            <a:effectLst/>
          </a:endParaRPr>
        </a:p>
        <a:p>
          <a:r>
            <a:rPr kumimoji="1" lang="ja-JP" altLang="ja-JP" sz="1100">
              <a:solidFill>
                <a:schemeClr val="dk1"/>
              </a:solidFill>
              <a:effectLst/>
              <a:latin typeface="+mn-lt"/>
              <a:ea typeface="+mn-ea"/>
              <a:cs typeface="+mn-cs"/>
            </a:rPr>
            <a:t>今後は、歳入額の確実な見込を行い、独立採算の原則に立ち返り、一般会計からの繰入金額の減少に努める。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年度及び令和元年度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一時減少した元利償還金は、令和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百万円の増となっている。</a:t>
          </a:r>
          <a:r>
            <a:rPr kumimoji="1" lang="ja-JP" altLang="en-US" sz="1100">
              <a:solidFill>
                <a:schemeClr val="dk1"/>
              </a:solidFill>
              <a:effectLst/>
              <a:latin typeface="+mn-lt"/>
              <a:ea typeface="+mn-ea"/>
              <a:cs typeface="+mn-cs"/>
            </a:rPr>
            <a:t>また、元利償還金のピークは令和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年度と見込んでいる為、増加することが予想される。</a:t>
          </a:r>
          <a:r>
            <a:rPr kumimoji="1" lang="ja-JP" altLang="en-US" sz="1100">
              <a:solidFill>
                <a:sysClr val="windowText" lastClr="000000"/>
              </a:solidFill>
              <a:effectLst/>
              <a:latin typeface="+mn-lt"/>
              <a:ea typeface="+mn-ea"/>
              <a:cs typeface="+mn-cs"/>
            </a:rPr>
            <a:t>地方債については、今後も</a:t>
          </a:r>
          <a:r>
            <a:rPr kumimoji="1" lang="ja-JP" altLang="ja-JP" sz="1100">
              <a:solidFill>
                <a:schemeClr val="dk1"/>
              </a:solidFill>
              <a:effectLst/>
              <a:latin typeface="+mn-lt"/>
              <a:ea typeface="+mn-ea"/>
              <a:cs typeface="+mn-cs"/>
            </a:rPr>
            <a:t>大規模な施設の整備事業に充てることが想定されるため、借入額の抑制も早急に対応することが困難とされるが、事業の取捨選択を徹底し、新規借入額の平準化等、引き続き起債適正化に努める。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神流町では、満期一括償還地方債の償還の財源として、減債基金の積み立ては行っておらず、運用益及び決算余剰金の一部を積み立てている。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群馬県神流町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今年度においても、将来負担比率に係る数値は算定されなかった。</a:t>
          </a:r>
          <a:endParaRPr lang="ja-JP" altLang="ja-JP" sz="1400">
            <a:effectLst/>
          </a:endParaRPr>
        </a:p>
        <a:p>
          <a:r>
            <a:rPr kumimoji="1" lang="ja-JP" altLang="ja-JP" sz="1100">
              <a:solidFill>
                <a:schemeClr val="dk1"/>
              </a:solidFill>
              <a:effectLst/>
              <a:latin typeface="+mn-lt"/>
              <a:ea typeface="+mn-ea"/>
              <a:cs typeface="+mn-cs"/>
            </a:rPr>
            <a:t>　これは、自主財源が乏しい中、充当可能な基金の残高を堅持していることが主な要因である。</a:t>
          </a:r>
          <a:endParaRPr lang="ja-JP" altLang="ja-JP" sz="1400">
            <a:effectLst/>
          </a:endParaRPr>
        </a:p>
        <a:p>
          <a:r>
            <a:rPr kumimoji="1" lang="ja-JP" altLang="ja-JP" sz="1100">
              <a:solidFill>
                <a:schemeClr val="dk1"/>
              </a:solidFill>
              <a:effectLst/>
              <a:latin typeface="+mn-lt"/>
              <a:ea typeface="+mn-ea"/>
              <a:cs typeface="+mn-cs"/>
            </a:rPr>
            <a:t>　しかし、今後は普通交付税の合併算定替えの終了による充当可能な基金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主に財政調整基金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の取崩しが始まるため、数値の悪化が令和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年度以降も懸念される。より一層の健全化に努める。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群馬県神流町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は基金の使途明確化のため、特定目的基金へ</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百万円の取崩しを行</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減債基金は償還金の一般財源額を緩和するため、</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百万円の取崩しを行った。</a:t>
          </a:r>
          <a:endParaRPr lang="ja-JP" altLang="ja-JP" sz="1400">
            <a:effectLst/>
          </a:endParaRPr>
        </a:p>
        <a:p>
          <a:r>
            <a:rPr kumimoji="1" lang="ja-JP" altLang="ja-JP" sz="1100">
              <a:solidFill>
                <a:schemeClr val="dk1"/>
              </a:solidFill>
              <a:effectLst/>
              <a:latin typeface="+mn-lt"/>
              <a:ea typeface="+mn-ea"/>
              <a:cs typeface="+mn-cs"/>
            </a:rPr>
            <a:t>特定目的基金からは</a:t>
          </a:r>
          <a:r>
            <a:rPr kumimoji="1" lang="ja-JP" altLang="en-US" sz="1100">
              <a:solidFill>
                <a:schemeClr val="dk1"/>
              </a:solidFill>
              <a:effectLst/>
              <a:latin typeface="+mn-lt"/>
              <a:ea typeface="+mn-ea"/>
              <a:cs typeface="+mn-cs"/>
            </a:rPr>
            <a:t>公共施設等整備基金へ</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、災害対策基金へ</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基金の使途の明確化を図るために、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年度に財政調整基金を取り崩して個々の特定目的基金に積み替えた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大規模な整備事業への一部財源として、財政調整基金の取崩しが想定されるため、今後の特定目的基金への積み替えは慎重に行う。</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また、施設の老朽化等で公共施設の更新、改修が今後も発生する見込のため、特定目的基金の活用をし、財源不足による財政調整基金の取崩しを平準化する。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100">
              <a:solidFill>
                <a:schemeClr val="dk1"/>
              </a:solidFill>
              <a:effectLst/>
              <a:latin typeface="+mn-lt"/>
              <a:ea typeface="+mn-ea"/>
              <a:cs typeface="+mn-cs"/>
            </a:rPr>
            <a:t>　公共施設等整備基金：公共施設等の整備資金</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災害対策基金：</a:t>
          </a:r>
          <a:r>
            <a:rPr kumimoji="1" lang="ja-JP" altLang="ja-JP" sz="1100">
              <a:solidFill>
                <a:sysClr val="windowText" lastClr="000000"/>
              </a:solidFill>
              <a:effectLst/>
              <a:latin typeface="+mn-lt"/>
              <a:ea typeface="+mn-ea"/>
              <a:cs typeface="+mn-cs"/>
            </a:rPr>
            <a:t>震災</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風水害</a:t>
          </a:r>
          <a:r>
            <a:rPr kumimoji="1" lang="ja-JP" altLang="ja-JP" sz="1100">
              <a:solidFill>
                <a:schemeClr val="dk1"/>
              </a:solidFill>
              <a:effectLst/>
              <a:latin typeface="+mn-lt"/>
              <a:ea typeface="+mn-ea"/>
              <a:cs typeface="+mn-cs"/>
            </a:rPr>
            <a:t>などのあらゆる自然災害及び人為的災害から、神流町民の生命及び財産を守るとともに、災害予防対策、被災者支援、復旧対策等を円滑に推進するための財源</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ふるさとづくり推進基金：ふるさとづくりの推進に寄与する事業に要する経費の財源</a:t>
          </a:r>
          <a:r>
            <a:rPr kumimoji="1" lang="en-US"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万場診療所整備運営基金：神流町万場診療所の健全運営と施設整備を図るための財源</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地域福祉振興基金：</a:t>
          </a:r>
          <a:r>
            <a:rPr lang="ja-JP" altLang="ja-JP" sz="1100">
              <a:solidFill>
                <a:schemeClr val="dk1"/>
              </a:solidFill>
              <a:effectLst/>
              <a:latin typeface="+mn-lt"/>
              <a:ea typeface="+mn-ea"/>
              <a:cs typeface="+mn-cs"/>
            </a:rPr>
            <a:t>本町の本格的な高齢化社会の到来に備え、地域における福祉活動の促進及び民間活動の活発化を図り、快適な生活環境の形成等に寄与する事業のための財源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公共施設等整備基金：公共施設の更新・改修・除却等に充てるため、</a:t>
          </a:r>
          <a:r>
            <a:rPr kumimoji="1" lang="en-US" altLang="ja-JP" sz="1100">
              <a:solidFill>
                <a:schemeClr val="dk1"/>
              </a:solidFill>
              <a:effectLst/>
              <a:latin typeface="+mn-lt"/>
              <a:ea typeface="+mn-ea"/>
              <a:cs typeface="+mn-cs"/>
            </a:rPr>
            <a:t>380</a:t>
          </a:r>
          <a:r>
            <a:rPr kumimoji="1" lang="ja-JP" altLang="en-US" sz="1100">
              <a:solidFill>
                <a:schemeClr val="dk1"/>
              </a:solidFill>
              <a:effectLst/>
              <a:latin typeface="+mn-lt"/>
              <a:ea typeface="+mn-ea"/>
              <a:cs typeface="+mn-cs"/>
            </a:rPr>
            <a:t>百万円の積み立てを行った。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災害対策基金：近年の自然災害等に柔軟に対応するため、</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百万円の積み立てを行った。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万場診療所整備運営基金：</a:t>
          </a:r>
          <a:r>
            <a:rPr kumimoji="1" lang="ja-JP" altLang="en-US" sz="1100">
              <a:solidFill>
                <a:schemeClr val="dk1"/>
              </a:solidFill>
              <a:effectLst/>
              <a:latin typeface="+mn-lt"/>
              <a:ea typeface="+mn-ea"/>
              <a:cs typeface="+mn-cs"/>
            </a:rPr>
            <a:t>決算余剰に対し、</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百万円の積み立てを行った。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財政調整基金及び減債基金の減少額が著しく、特定目的基金の取崩しが見込まれるようになる。歳出の抑制をし、特定目的基金の取崩しが発生しない又は少額になるように精査していきたい</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年度の決算額から条例に基づき、</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百万円の積立を行い、基金の使途明確化のため、特定目的基金へ</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百万円の取崩し。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基金の使途の明確化を図るために、令和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年度に財政調整基金を取り崩して個々の特定目的基金に積み替えた。</a:t>
          </a:r>
          <a:endParaRPr lang="ja-JP" altLang="ja-JP">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大規模な整備事業への一部財源として、財政調整基金の取崩しが想定されるため、今後の特定目的基金への積み替えは慎重に行う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減債基金は償還金の一般財源額を緩和するため、</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地方債償還額が今後増加する見込みから、減債基金の取り崩し額も併せて増加する見込みである。令和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年度の償還ﾋﾟｰｸ時以降に微増ではあるが積立をしていくよう努める。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3637405</v>
      </c>
      <c r="BO4" s="452"/>
      <c r="BP4" s="452"/>
      <c r="BQ4" s="452"/>
      <c r="BR4" s="452"/>
      <c r="BS4" s="452"/>
      <c r="BT4" s="452"/>
      <c r="BU4" s="453"/>
      <c r="BV4" s="451">
        <v>3669872</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2.8</v>
      </c>
      <c r="CU4" s="592"/>
      <c r="CV4" s="592"/>
      <c r="CW4" s="592"/>
      <c r="CX4" s="592"/>
      <c r="CY4" s="592"/>
      <c r="CZ4" s="592"/>
      <c r="DA4" s="593"/>
      <c r="DB4" s="591">
        <v>1.6</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3516827</v>
      </c>
      <c r="BO5" s="423"/>
      <c r="BP5" s="423"/>
      <c r="BQ5" s="423"/>
      <c r="BR5" s="423"/>
      <c r="BS5" s="423"/>
      <c r="BT5" s="423"/>
      <c r="BU5" s="424"/>
      <c r="BV5" s="422">
        <v>3449007</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86.2</v>
      </c>
      <c r="CU5" s="420"/>
      <c r="CV5" s="420"/>
      <c r="CW5" s="420"/>
      <c r="CX5" s="420"/>
      <c r="CY5" s="420"/>
      <c r="CZ5" s="420"/>
      <c r="DA5" s="421"/>
      <c r="DB5" s="419">
        <v>99</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120578</v>
      </c>
      <c r="BO6" s="423"/>
      <c r="BP6" s="423"/>
      <c r="BQ6" s="423"/>
      <c r="BR6" s="423"/>
      <c r="BS6" s="423"/>
      <c r="BT6" s="423"/>
      <c r="BU6" s="424"/>
      <c r="BV6" s="422">
        <v>220865</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88.8</v>
      </c>
      <c r="CU6" s="566"/>
      <c r="CV6" s="566"/>
      <c r="CW6" s="566"/>
      <c r="CX6" s="566"/>
      <c r="CY6" s="566"/>
      <c r="CZ6" s="566"/>
      <c r="DA6" s="567"/>
      <c r="DB6" s="565">
        <v>101.5</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102</v>
      </c>
      <c r="AV7" s="481"/>
      <c r="AW7" s="481"/>
      <c r="AX7" s="481"/>
      <c r="AY7" s="436" t="s">
        <v>106</v>
      </c>
      <c r="AZ7" s="437"/>
      <c r="BA7" s="437"/>
      <c r="BB7" s="437"/>
      <c r="BC7" s="437"/>
      <c r="BD7" s="437"/>
      <c r="BE7" s="437"/>
      <c r="BF7" s="437"/>
      <c r="BG7" s="437"/>
      <c r="BH7" s="437"/>
      <c r="BI7" s="437"/>
      <c r="BJ7" s="437"/>
      <c r="BK7" s="437"/>
      <c r="BL7" s="437"/>
      <c r="BM7" s="438"/>
      <c r="BN7" s="422">
        <v>69235</v>
      </c>
      <c r="BO7" s="423"/>
      <c r="BP7" s="423"/>
      <c r="BQ7" s="423"/>
      <c r="BR7" s="423"/>
      <c r="BS7" s="423"/>
      <c r="BT7" s="423"/>
      <c r="BU7" s="424"/>
      <c r="BV7" s="422">
        <v>194475</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1830465</v>
      </c>
      <c r="CU7" s="423"/>
      <c r="CV7" s="423"/>
      <c r="CW7" s="423"/>
      <c r="CX7" s="423"/>
      <c r="CY7" s="423"/>
      <c r="CZ7" s="423"/>
      <c r="DA7" s="424"/>
      <c r="DB7" s="422">
        <v>1684739</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51343</v>
      </c>
      <c r="BO8" s="423"/>
      <c r="BP8" s="423"/>
      <c r="BQ8" s="423"/>
      <c r="BR8" s="423"/>
      <c r="BS8" s="423"/>
      <c r="BT8" s="423"/>
      <c r="BU8" s="424"/>
      <c r="BV8" s="422">
        <v>26390</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0.13</v>
      </c>
      <c r="CU8" s="526"/>
      <c r="CV8" s="526"/>
      <c r="CW8" s="526"/>
      <c r="CX8" s="526"/>
      <c r="CY8" s="526"/>
      <c r="CZ8" s="526"/>
      <c r="DA8" s="527"/>
      <c r="DB8" s="525">
        <v>0.13</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1645</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24953</v>
      </c>
      <c r="BO9" s="423"/>
      <c r="BP9" s="423"/>
      <c r="BQ9" s="423"/>
      <c r="BR9" s="423"/>
      <c r="BS9" s="423"/>
      <c r="BT9" s="423"/>
      <c r="BU9" s="424"/>
      <c r="BV9" s="422">
        <v>-98966</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10.9</v>
      </c>
      <c r="CU9" s="420"/>
      <c r="CV9" s="420"/>
      <c r="CW9" s="420"/>
      <c r="CX9" s="420"/>
      <c r="CY9" s="420"/>
      <c r="CZ9" s="420"/>
      <c r="DA9" s="421"/>
      <c r="DB9" s="419">
        <v>11.1</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1954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94</v>
      </c>
      <c r="BO10" s="423"/>
      <c r="BP10" s="423"/>
      <c r="BQ10" s="423"/>
      <c r="BR10" s="423"/>
      <c r="BS10" s="423"/>
      <c r="BT10" s="423"/>
      <c r="BU10" s="424"/>
      <c r="BV10" s="422">
        <v>204</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120</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c r="A12" s="178"/>
      <c r="B12" s="528" t="s">
        <v>129</v>
      </c>
      <c r="C12" s="529"/>
      <c r="D12" s="529"/>
      <c r="E12" s="529"/>
      <c r="F12" s="529"/>
      <c r="G12" s="529"/>
      <c r="H12" s="529"/>
      <c r="I12" s="529"/>
      <c r="J12" s="529"/>
      <c r="K12" s="530"/>
      <c r="L12" s="537" t="s">
        <v>130</v>
      </c>
      <c r="M12" s="538"/>
      <c r="N12" s="538"/>
      <c r="O12" s="538"/>
      <c r="P12" s="538"/>
      <c r="Q12" s="539"/>
      <c r="R12" s="540">
        <v>1699</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250000</v>
      </c>
      <c r="BO12" s="423"/>
      <c r="BP12" s="423"/>
      <c r="BQ12" s="423"/>
      <c r="BR12" s="423"/>
      <c r="BS12" s="423"/>
      <c r="BT12" s="423"/>
      <c r="BU12" s="424"/>
      <c r="BV12" s="422">
        <v>150000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128</v>
      </c>
      <c r="CU12" s="526"/>
      <c r="CV12" s="526"/>
      <c r="CW12" s="526"/>
      <c r="CX12" s="526"/>
      <c r="CY12" s="526"/>
      <c r="CZ12" s="526"/>
      <c r="DA12" s="527"/>
      <c r="DB12" s="525" t="s">
        <v>137</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138</v>
      </c>
      <c r="N13" s="507"/>
      <c r="O13" s="507"/>
      <c r="P13" s="507"/>
      <c r="Q13" s="508"/>
      <c r="R13" s="509">
        <v>1687</v>
      </c>
      <c r="S13" s="510"/>
      <c r="T13" s="510"/>
      <c r="U13" s="510"/>
      <c r="V13" s="511"/>
      <c r="W13" s="512" t="s">
        <v>139</v>
      </c>
      <c r="X13" s="408"/>
      <c r="Y13" s="408"/>
      <c r="Z13" s="408"/>
      <c r="AA13" s="408"/>
      <c r="AB13" s="409"/>
      <c r="AC13" s="375">
        <v>55</v>
      </c>
      <c r="AD13" s="376"/>
      <c r="AE13" s="376"/>
      <c r="AF13" s="376"/>
      <c r="AG13" s="377"/>
      <c r="AH13" s="375">
        <v>80</v>
      </c>
      <c r="AI13" s="376"/>
      <c r="AJ13" s="376"/>
      <c r="AK13" s="376"/>
      <c r="AL13" s="435"/>
      <c r="AM13" s="479" t="s">
        <v>140</v>
      </c>
      <c r="AN13" s="379"/>
      <c r="AO13" s="379"/>
      <c r="AP13" s="379"/>
      <c r="AQ13" s="379"/>
      <c r="AR13" s="379"/>
      <c r="AS13" s="379"/>
      <c r="AT13" s="380"/>
      <c r="AU13" s="480" t="s">
        <v>134</v>
      </c>
      <c r="AV13" s="481"/>
      <c r="AW13" s="481"/>
      <c r="AX13" s="481"/>
      <c r="AY13" s="436" t="s">
        <v>141</v>
      </c>
      <c r="AZ13" s="437"/>
      <c r="BA13" s="437"/>
      <c r="BB13" s="437"/>
      <c r="BC13" s="437"/>
      <c r="BD13" s="437"/>
      <c r="BE13" s="437"/>
      <c r="BF13" s="437"/>
      <c r="BG13" s="437"/>
      <c r="BH13" s="437"/>
      <c r="BI13" s="437"/>
      <c r="BJ13" s="437"/>
      <c r="BK13" s="437"/>
      <c r="BL13" s="437"/>
      <c r="BM13" s="438"/>
      <c r="BN13" s="422">
        <v>-224953</v>
      </c>
      <c r="BO13" s="423"/>
      <c r="BP13" s="423"/>
      <c r="BQ13" s="423"/>
      <c r="BR13" s="423"/>
      <c r="BS13" s="423"/>
      <c r="BT13" s="423"/>
      <c r="BU13" s="424"/>
      <c r="BV13" s="422">
        <v>-248762</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6.6</v>
      </c>
      <c r="CU13" s="420"/>
      <c r="CV13" s="420"/>
      <c r="CW13" s="420"/>
      <c r="CX13" s="420"/>
      <c r="CY13" s="420"/>
      <c r="CZ13" s="420"/>
      <c r="DA13" s="421"/>
      <c r="DB13" s="419">
        <v>6.2</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143</v>
      </c>
      <c r="M14" s="549"/>
      <c r="N14" s="549"/>
      <c r="O14" s="549"/>
      <c r="P14" s="549"/>
      <c r="Q14" s="550"/>
      <c r="R14" s="509">
        <v>1735</v>
      </c>
      <c r="S14" s="510"/>
      <c r="T14" s="510"/>
      <c r="U14" s="510"/>
      <c r="V14" s="511"/>
      <c r="W14" s="513"/>
      <c r="X14" s="411"/>
      <c r="Y14" s="411"/>
      <c r="Z14" s="411"/>
      <c r="AA14" s="411"/>
      <c r="AB14" s="412"/>
      <c r="AC14" s="502">
        <v>8.8000000000000007</v>
      </c>
      <c r="AD14" s="503"/>
      <c r="AE14" s="503"/>
      <c r="AF14" s="503"/>
      <c r="AG14" s="504"/>
      <c r="AH14" s="502">
        <v>10.5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128</v>
      </c>
      <c r="CU14" s="520"/>
      <c r="CV14" s="520"/>
      <c r="CW14" s="520"/>
      <c r="CX14" s="520"/>
      <c r="CY14" s="520"/>
      <c r="CZ14" s="520"/>
      <c r="DA14" s="521"/>
      <c r="DB14" s="519" t="s">
        <v>128</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138</v>
      </c>
      <c r="N15" s="507"/>
      <c r="O15" s="507"/>
      <c r="P15" s="507"/>
      <c r="Q15" s="508"/>
      <c r="R15" s="509">
        <v>1726</v>
      </c>
      <c r="S15" s="510"/>
      <c r="T15" s="510"/>
      <c r="U15" s="510"/>
      <c r="V15" s="511"/>
      <c r="W15" s="512" t="s">
        <v>145</v>
      </c>
      <c r="X15" s="408"/>
      <c r="Y15" s="408"/>
      <c r="Z15" s="408"/>
      <c r="AA15" s="408"/>
      <c r="AB15" s="409"/>
      <c r="AC15" s="375">
        <v>166</v>
      </c>
      <c r="AD15" s="376"/>
      <c r="AE15" s="376"/>
      <c r="AF15" s="376"/>
      <c r="AG15" s="377"/>
      <c r="AH15" s="375">
        <v>226</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206838</v>
      </c>
      <c r="BO15" s="452"/>
      <c r="BP15" s="452"/>
      <c r="BQ15" s="452"/>
      <c r="BR15" s="452"/>
      <c r="BS15" s="452"/>
      <c r="BT15" s="452"/>
      <c r="BU15" s="453"/>
      <c r="BV15" s="451">
        <v>214258</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26.6</v>
      </c>
      <c r="AD16" s="503"/>
      <c r="AE16" s="503"/>
      <c r="AF16" s="503"/>
      <c r="AG16" s="504"/>
      <c r="AH16" s="502">
        <v>29.6</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1733977</v>
      </c>
      <c r="BO16" s="423"/>
      <c r="BP16" s="423"/>
      <c r="BQ16" s="423"/>
      <c r="BR16" s="423"/>
      <c r="BS16" s="423"/>
      <c r="BT16" s="423"/>
      <c r="BU16" s="424"/>
      <c r="BV16" s="422">
        <v>1596461</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404</v>
      </c>
      <c r="AD17" s="376"/>
      <c r="AE17" s="376"/>
      <c r="AF17" s="376"/>
      <c r="AG17" s="377"/>
      <c r="AH17" s="375">
        <v>457</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248534</v>
      </c>
      <c r="BO17" s="423"/>
      <c r="BP17" s="423"/>
      <c r="BQ17" s="423"/>
      <c r="BR17" s="423"/>
      <c r="BS17" s="423"/>
      <c r="BT17" s="423"/>
      <c r="BU17" s="424"/>
      <c r="BV17" s="422">
        <v>258610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155</v>
      </c>
      <c r="C18" s="473"/>
      <c r="D18" s="473"/>
      <c r="E18" s="474"/>
      <c r="F18" s="474"/>
      <c r="G18" s="474"/>
      <c r="H18" s="474"/>
      <c r="I18" s="474"/>
      <c r="J18" s="474"/>
      <c r="K18" s="474"/>
      <c r="L18" s="475">
        <v>114.6</v>
      </c>
      <c r="M18" s="475"/>
      <c r="N18" s="475"/>
      <c r="O18" s="475"/>
      <c r="P18" s="475"/>
      <c r="Q18" s="475"/>
      <c r="R18" s="476"/>
      <c r="S18" s="476"/>
      <c r="T18" s="476"/>
      <c r="U18" s="476"/>
      <c r="V18" s="477"/>
      <c r="W18" s="493"/>
      <c r="X18" s="494"/>
      <c r="Y18" s="494"/>
      <c r="Z18" s="494"/>
      <c r="AA18" s="494"/>
      <c r="AB18" s="518"/>
      <c r="AC18" s="392">
        <v>64.599999999999994</v>
      </c>
      <c r="AD18" s="393"/>
      <c r="AE18" s="393"/>
      <c r="AF18" s="393"/>
      <c r="AG18" s="478"/>
      <c r="AH18" s="392">
        <v>59.9</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1589934</v>
      </c>
      <c r="BO18" s="423"/>
      <c r="BP18" s="423"/>
      <c r="BQ18" s="423"/>
      <c r="BR18" s="423"/>
      <c r="BS18" s="423"/>
      <c r="BT18" s="423"/>
      <c r="BU18" s="424"/>
      <c r="BV18" s="422">
        <v>1668489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157</v>
      </c>
      <c r="C19" s="473"/>
      <c r="D19" s="473"/>
      <c r="E19" s="474"/>
      <c r="F19" s="474"/>
      <c r="G19" s="474"/>
      <c r="H19" s="474"/>
      <c r="I19" s="474"/>
      <c r="J19" s="474"/>
      <c r="K19" s="474"/>
      <c r="L19" s="482">
        <v>14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2653020</v>
      </c>
      <c r="BO19" s="423"/>
      <c r="BP19" s="423"/>
      <c r="BQ19" s="423"/>
      <c r="BR19" s="423"/>
      <c r="BS19" s="423"/>
      <c r="BT19" s="423"/>
      <c r="BU19" s="424"/>
      <c r="BV19" s="422">
        <v>2434105</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159</v>
      </c>
      <c r="C20" s="473"/>
      <c r="D20" s="473"/>
      <c r="E20" s="474"/>
      <c r="F20" s="474"/>
      <c r="G20" s="474"/>
      <c r="H20" s="474"/>
      <c r="I20" s="474"/>
      <c r="J20" s="474"/>
      <c r="K20" s="474"/>
      <c r="L20" s="482">
        <v>827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2290220</v>
      </c>
      <c r="BO22" s="452"/>
      <c r="BP22" s="452"/>
      <c r="BQ22" s="452"/>
      <c r="BR22" s="452"/>
      <c r="BS22" s="452"/>
      <c r="BT22" s="452"/>
      <c r="BU22" s="453"/>
      <c r="BV22" s="451">
        <v>2322196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2165320</v>
      </c>
      <c r="BO23" s="423"/>
      <c r="BP23" s="423"/>
      <c r="BQ23" s="423"/>
      <c r="BR23" s="423"/>
      <c r="BS23" s="423"/>
      <c r="BT23" s="423"/>
      <c r="BU23" s="424"/>
      <c r="BV23" s="422">
        <v>2193596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5900</v>
      </c>
      <c r="R24" s="376"/>
      <c r="S24" s="376"/>
      <c r="T24" s="376"/>
      <c r="U24" s="376"/>
      <c r="V24" s="377"/>
      <c r="W24" s="465"/>
      <c r="X24" s="402"/>
      <c r="Y24" s="403"/>
      <c r="Z24" s="378" t="s">
        <v>170</v>
      </c>
      <c r="AA24" s="379"/>
      <c r="AB24" s="379"/>
      <c r="AC24" s="379"/>
      <c r="AD24" s="379"/>
      <c r="AE24" s="379"/>
      <c r="AF24" s="379"/>
      <c r="AG24" s="380"/>
      <c r="AH24" s="375">
        <v>58</v>
      </c>
      <c r="AI24" s="376"/>
      <c r="AJ24" s="376"/>
      <c r="AK24" s="376"/>
      <c r="AL24" s="377"/>
      <c r="AM24" s="375">
        <v>163502</v>
      </c>
      <c r="AN24" s="376"/>
      <c r="AO24" s="376"/>
      <c r="AP24" s="376"/>
      <c r="AQ24" s="376"/>
      <c r="AR24" s="377"/>
      <c r="AS24" s="375">
        <v>2819</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1283627</v>
      </c>
      <c r="BO24" s="423"/>
      <c r="BP24" s="423"/>
      <c r="BQ24" s="423"/>
      <c r="BR24" s="423"/>
      <c r="BS24" s="423"/>
      <c r="BT24" s="423"/>
      <c r="BU24" s="424"/>
      <c r="BV24" s="422">
        <v>1254579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1</v>
      </c>
      <c r="M25" s="376"/>
      <c r="N25" s="376"/>
      <c r="O25" s="376"/>
      <c r="P25" s="377"/>
      <c r="Q25" s="375">
        <v>4860</v>
      </c>
      <c r="R25" s="376"/>
      <c r="S25" s="376"/>
      <c r="T25" s="376"/>
      <c r="U25" s="376"/>
      <c r="V25" s="377"/>
      <c r="W25" s="465"/>
      <c r="X25" s="402"/>
      <c r="Y25" s="403"/>
      <c r="Z25" s="378" t="s">
        <v>173</v>
      </c>
      <c r="AA25" s="379"/>
      <c r="AB25" s="379"/>
      <c r="AC25" s="379"/>
      <c r="AD25" s="379"/>
      <c r="AE25" s="379"/>
      <c r="AF25" s="379"/>
      <c r="AG25" s="380"/>
      <c r="AH25" s="375" t="s">
        <v>137</v>
      </c>
      <c r="AI25" s="376"/>
      <c r="AJ25" s="376"/>
      <c r="AK25" s="376"/>
      <c r="AL25" s="377"/>
      <c r="AM25" s="375" t="s">
        <v>128</v>
      </c>
      <c r="AN25" s="376"/>
      <c r="AO25" s="376"/>
      <c r="AP25" s="376"/>
      <c r="AQ25" s="376"/>
      <c r="AR25" s="377"/>
      <c r="AS25" s="375" t="s">
        <v>128</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33000</v>
      </c>
      <c r="BO25" s="452"/>
      <c r="BP25" s="452"/>
      <c r="BQ25" s="452"/>
      <c r="BR25" s="452"/>
      <c r="BS25" s="452"/>
      <c r="BT25" s="452"/>
      <c r="BU25" s="453"/>
      <c r="BV25" s="451">
        <v>600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175</v>
      </c>
      <c r="F26" s="379"/>
      <c r="G26" s="379"/>
      <c r="H26" s="379"/>
      <c r="I26" s="379"/>
      <c r="J26" s="379"/>
      <c r="K26" s="380"/>
      <c r="L26" s="375">
        <v>1</v>
      </c>
      <c r="M26" s="376"/>
      <c r="N26" s="376"/>
      <c r="O26" s="376"/>
      <c r="P26" s="377"/>
      <c r="Q26" s="375">
        <v>4600</v>
      </c>
      <c r="R26" s="376"/>
      <c r="S26" s="376"/>
      <c r="T26" s="376"/>
      <c r="U26" s="376"/>
      <c r="V26" s="377"/>
      <c r="W26" s="465"/>
      <c r="X26" s="402"/>
      <c r="Y26" s="403"/>
      <c r="Z26" s="378" t="s">
        <v>176</v>
      </c>
      <c r="AA26" s="433"/>
      <c r="AB26" s="433"/>
      <c r="AC26" s="433"/>
      <c r="AD26" s="433"/>
      <c r="AE26" s="433"/>
      <c r="AF26" s="433"/>
      <c r="AG26" s="434"/>
      <c r="AH26" s="375" t="s">
        <v>128</v>
      </c>
      <c r="AI26" s="376"/>
      <c r="AJ26" s="376"/>
      <c r="AK26" s="376"/>
      <c r="AL26" s="377"/>
      <c r="AM26" s="375" t="s">
        <v>137</v>
      </c>
      <c r="AN26" s="376"/>
      <c r="AO26" s="376"/>
      <c r="AP26" s="376"/>
      <c r="AQ26" s="376"/>
      <c r="AR26" s="377"/>
      <c r="AS26" s="375" t="s">
        <v>128</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178</v>
      </c>
      <c r="F27" s="379"/>
      <c r="G27" s="379"/>
      <c r="H27" s="379"/>
      <c r="I27" s="379"/>
      <c r="J27" s="379"/>
      <c r="K27" s="380"/>
      <c r="L27" s="375">
        <v>1</v>
      </c>
      <c r="M27" s="376"/>
      <c r="N27" s="376"/>
      <c r="O27" s="376"/>
      <c r="P27" s="377"/>
      <c r="Q27" s="375">
        <v>2400</v>
      </c>
      <c r="R27" s="376"/>
      <c r="S27" s="376"/>
      <c r="T27" s="376"/>
      <c r="U27" s="376"/>
      <c r="V27" s="377"/>
      <c r="W27" s="465"/>
      <c r="X27" s="402"/>
      <c r="Y27" s="403"/>
      <c r="Z27" s="378" t="s">
        <v>179</v>
      </c>
      <c r="AA27" s="379"/>
      <c r="AB27" s="379"/>
      <c r="AC27" s="379"/>
      <c r="AD27" s="379"/>
      <c r="AE27" s="379"/>
      <c r="AF27" s="379"/>
      <c r="AG27" s="380"/>
      <c r="AH27" s="375" t="s">
        <v>128</v>
      </c>
      <c r="AI27" s="376"/>
      <c r="AJ27" s="376"/>
      <c r="AK27" s="376"/>
      <c r="AL27" s="377"/>
      <c r="AM27" s="375" t="s">
        <v>128</v>
      </c>
      <c r="AN27" s="376"/>
      <c r="AO27" s="376"/>
      <c r="AP27" s="376"/>
      <c r="AQ27" s="376"/>
      <c r="AR27" s="377"/>
      <c r="AS27" s="375" t="s">
        <v>128</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v>108585</v>
      </c>
      <c r="BO27" s="457"/>
      <c r="BP27" s="457"/>
      <c r="BQ27" s="457"/>
      <c r="BR27" s="457"/>
      <c r="BS27" s="457"/>
      <c r="BT27" s="457"/>
      <c r="BU27" s="458"/>
      <c r="BV27" s="456">
        <v>108583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181</v>
      </c>
      <c r="F28" s="379"/>
      <c r="G28" s="379"/>
      <c r="H28" s="379"/>
      <c r="I28" s="379"/>
      <c r="J28" s="379"/>
      <c r="K28" s="380"/>
      <c r="L28" s="375">
        <v>1</v>
      </c>
      <c r="M28" s="376"/>
      <c r="N28" s="376"/>
      <c r="O28" s="376"/>
      <c r="P28" s="377"/>
      <c r="Q28" s="375">
        <v>1780</v>
      </c>
      <c r="R28" s="376"/>
      <c r="S28" s="376"/>
      <c r="T28" s="376"/>
      <c r="U28" s="376"/>
      <c r="V28" s="377"/>
      <c r="W28" s="465"/>
      <c r="X28" s="402"/>
      <c r="Y28" s="403"/>
      <c r="Z28" s="378" t="s">
        <v>182</v>
      </c>
      <c r="AA28" s="379"/>
      <c r="AB28" s="379"/>
      <c r="AC28" s="379"/>
      <c r="AD28" s="379"/>
      <c r="AE28" s="379"/>
      <c r="AF28" s="379"/>
      <c r="AG28" s="380"/>
      <c r="AH28" s="375" t="s">
        <v>128</v>
      </c>
      <c r="AI28" s="376"/>
      <c r="AJ28" s="376"/>
      <c r="AK28" s="376"/>
      <c r="AL28" s="377"/>
      <c r="AM28" s="375" t="s">
        <v>128</v>
      </c>
      <c r="AN28" s="376"/>
      <c r="AO28" s="376"/>
      <c r="AP28" s="376"/>
      <c r="AQ28" s="376"/>
      <c r="AR28" s="377"/>
      <c r="AS28" s="375" t="s">
        <v>137</v>
      </c>
      <c r="AT28" s="376"/>
      <c r="AU28" s="376"/>
      <c r="AV28" s="376"/>
      <c r="AW28" s="376"/>
      <c r="AX28" s="435"/>
      <c r="AY28" s="439" t="s">
        <v>183</v>
      </c>
      <c r="AZ28" s="440"/>
      <c r="BA28" s="440"/>
      <c r="BB28" s="441"/>
      <c r="BC28" s="448" t="s">
        <v>48</v>
      </c>
      <c r="BD28" s="449"/>
      <c r="BE28" s="449"/>
      <c r="BF28" s="449"/>
      <c r="BG28" s="449"/>
      <c r="BH28" s="449"/>
      <c r="BI28" s="449"/>
      <c r="BJ28" s="449"/>
      <c r="BK28" s="449"/>
      <c r="BL28" s="449"/>
      <c r="BM28" s="450"/>
      <c r="BN28" s="451">
        <v>1163977</v>
      </c>
      <c r="BO28" s="452"/>
      <c r="BP28" s="452"/>
      <c r="BQ28" s="452"/>
      <c r="BR28" s="452"/>
      <c r="BS28" s="452"/>
      <c r="BT28" s="452"/>
      <c r="BU28" s="453"/>
      <c r="BV28" s="451">
        <v>1400883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184</v>
      </c>
      <c r="F29" s="379"/>
      <c r="G29" s="379"/>
      <c r="H29" s="379"/>
      <c r="I29" s="379"/>
      <c r="J29" s="379"/>
      <c r="K29" s="380"/>
      <c r="L29" s="375">
        <v>6</v>
      </c>
      <c r="M29" s="376"/>
      <c r="N29" s="376"/>
      <c r="O29" s="376"/>
      <c r="P29" s="377"/>
      <c r="Q29" s="375">
        <v>1570</v>
      </c>
      <c r="R29" s="376"/>
      <c r="S29" s="376"/>
      <c r="T29" s="376"/>
      <c r="U29" s="376"/>
      <c r="V29" s="377"/>
      <c r="W29" s="466"/>
      <c r="X29" s="467"/>
      <c r="Y29" s="468"/>
      <c r="Z29" s="378" t="s">
        <v>185</v>
      </c>
      <c r="AA29" s="379"/>
      <c r="AB29" s="379"/>
      <c r="AC29" s="379"/>
      <c r="AD29" s="379"/>
      <c r="AE29" s="379"/>
      <c r="AF29" s="379"/>
      <c r="AG29" s="380"/>
      <c r="AH29" s="375">
        <v>58</v>
      </c>
      <c r="AI29" s="376"/>
      <c r="AJ29" s="376"/>
      <c r="AK29" s="376"/>
      <c r="AL29" s="377"/>
      <c r="AM29" s="375">
        <v>163502</v>
      </c>
      <c r="AN29" s="376"/>
      <c r="AO29" s="376"/>
      <c r="AP29" s="376"/>
      <c r="AQ29" s="376"/>
      <c r="AR29" s="377"/>
      <c r="AS29" s="375">
        <v>2819</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v>1238230</v>
      </c>
      <c r="BO29" s="423"/>
      <c r="BP29" s="423"/>
      <c r="BQ29" s="423"/>
      <c r="BR29" s="423"/>
      <c r="BS29" s="423"/>
      <c r="BT29" s="423"/>
      <c r="BU29" s="424"/>
      <c r="BV29" s="422">
        <v>1328199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92.6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1569763</v>
      </c>
      <c r="BO30" s="457"/>
      <c r="BP30" s="457"/>
      <c r="BQ30" s="457"/>
      <c r="BR30" s="457"/>
      <c r="BS30" s="457"/>
      <c r="BT30" s="457"/>
      <c r="BU30" s="458"/>
      <c r="BV30" s="456">
        <v>1098673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196</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197</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201</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8</v>
      </c>
      <c r="BF34" s="370"/>
      <c r="BG34" s="371" t="str">
        <f>IF('各会計、関係団体の財政状況及び健全化判断比率'!B32="","",'各会計、関係団体の財政状況及び健全化判断比率'!B32)</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多野藤岡広域市町村圏振興整備組合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神流振興</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万場診療所特別会計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国民健康保険直営中里診療所特別会計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9</v>
      </c>
      <c r="BF35" s="370"/>
      <c r="BG35" s="371" t="str">
        <f>IF('各会計、関係団体の財政状況及び健全化判断比率'!B33="","",'各会計、関係団体の財政状況及び健全化判断比率'!B33)</f>
        <v>生活排水処理事業特別会計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多野藤岡医療事務市町村組合（病院事業会計）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f>IF(E36="","",C35+1)</f>
        <v>3</v>
      </c>
      <c r="D36" s="370"/>
      <c r="E36" s="371" t="str">
        <f>IF('各会計、関係団体の財政状況及び健全化判断比率'!B9="","",'各会計、関係団体の財政状況及び健全化判断比率'!B9)</f>
        <v>地域活性化施設特別会計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多野藤岡医療事務市町村組合（老健施設会計）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群馬県市町村会館管理組合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群馬県市町村総合事務組合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群馬県後期高齢者医療広域連合（一般会計）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群馬県後期高齢者医療広域連合（事業会計）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row r="54" spans="5:113"/>
    <row r="55" spans="5:113"/>
    <row r="56" spans="5:113"/>
  </sheetData>
  <sheetProtection algorithmName="SHA-512" hashValue="nj+5WUdauSO/nt+nuPI+bKeLFHJr4pmiIWhN2v4fL5zV3wl2ovLqVFyekhZE2QkpqqXVoVvjSYs35ErAozeDkw==" saltValue="bF/0DdS7+wODKEWKUHcws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212</v>
      </c>
      <c r="DI1" s="746"/>
      <c r="DJ1" s="746"/>
      <c r="DK1" s="746"/>
      <c r="DL1" s="746"/>
      <c r="DM1" s="746"/>
      <c r="DN1" s="747"/>
      <c r="DO1" s="212"/>
      <c r="DP1" s="745" t="s">
        <v>213</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217</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218</v>
      </c>
      <c r="S4" s="688"/>
      <c r="T4" s="688"/>
      <c r="U4" s="688"/>
      <c r="V4" s="688"/>
      <c r="W4" s="688"/>
      <c r="X4" s="688"/>
      <c r="Y4" s="689"/>
      <c r="Z4" s="687" t="s">
        <v>219</v>
      </c>
      <c r="AA4" s="688"/>
      <c r="AB4" s="688"/>
      <c r="AC4" s="689"/>
      <c r="AD4" s="687" t="s">
        <v>220</v>
      </c>
      <c r="AE4" s="688"/>
      <c r="AF4" s="688"/>
      <c r="AG4" s="688"/>
      <c r="AH4" s="688"/>
      <c r="AI4" s="688"/>
      <c r="AJ4" s="688"/>
      <c r="AK4" s="689"/>
      <c r="AL4" s="687" t="s">
        <v>219</v>
      </c>
      <c r="AM4" s="688"/>
      <c r="AN4" s="688"/>
      <c r="AO4" s="689"/>
      <c r="AP4" s="748" t="s">
        <v>221</v>
      </c>
      <c r="AQ4" s="748"/>
      <c r="AR4" s="748"/>
      <c r="AS4" s="748"/>
      <c r="AT4" s="748"/>
      <c r="AU4" s="748"/>
      <c r="AV4" s="748"/>
      <c r="AW4" s="748"/>
      <c r="AX4" s="748"/>
      <c r="AY4" s="748"/>
      <c r="AZ4" s="748"/>
      <c r="BA4" s="748"/>
      <c r="BB4" s="748"/>
      <c r="BC4" s="748"/>
      <c r="BD4" s="748"/>
      <c r="BE4" s="748"/>
      <c r="BF4" s="748"/>
      <c r="BG4" s="748" t="s">
        <v>222</v>
      </c>
      <c r="BH4" s="748"/>
      <c r="BI4" s="748"/>
      <c r="BJ4" s="748"/>
      <c r="BK4" s="748"/>
      <c r="BL4" s="748"/>
      <c r="BM4" s="748"/>
      <c r="BN4" s="748"/>
      <c r="BO4" s="748" t="s">
        <v>219</v>
      </c>
      <c r="BP4" s="748"/>
      <c r="BQ4" s="748"/>
      <c r="BR4" s="748"/>
      <c r="BS4" s="748" t="s">
        <v>223</v>
      </c>
      <c r="BT4" s="748"/>
      <c r="BU4" s="748"/>
      <c r="BV4" s="748"/>
      <c r="BW4" s="748"/>
      <c r="BX4" s="748"/>
      <c r="BY4" s="748"/>
      <c r="BZ4" s="748"/>
      <c r="CA4" s="748"/>
      <c r="CB4" s="748"/>
      <c r="CD4" s="730" t="s">
        <v>224</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c r="B5" s="695" t="s">
        <v>225</v>
      </c>
      <c r="C5" s="696"/>
      <c r="D5" s="696"/>
      <c r="E5" s="696"/>
      <c r="F5" s="696"/>
      <c r="G5" s="696"/>
      <c r="H5" s="696"/>
      <c r="I5" s="696"/>
      <c r="J5" s="696"/>
      <c r="K5" s="696"/>
      <c r="L5" s="696"/>
      <c r="M5" s="696"/>
      <c r="N5" s="696"/>
      <c r="O5" s="696"/>
      <c r="P5" s="696"/>
      <c r="Q5" s="697"/>
      <c r="R5" s="681">
        <v>160555</v>
      </c>
      <c r="S5" s="682"/>
      <c r="T5" s="682"/>
      <c r="U5" s="682"/>
      <c r="V5" s="682"/>
      <c r="W5" s="682"/>
      <c r="X5" s="682"/>
      <c r="Y5" s="725"/>
      <c r="Z5" s="743">
        <v>4.4000000000000004</v>
      </c>
      <c r="AA5" s="743"/>
      <c r="AB5" s="743"/>
      <c r="AC5" s="743"/>
      <c r="AD5" s="744">
        <v>160555</v>
      </c>
      <c r="AE5" s="744"/>
      <c r="AF5" s="744"/>
      <c r="AG5" s="744"/>
      <c r="AH5" s="744"/>
      <c r="AI5" s="744"/>
      <c r="AJ5" s="744"/>
      <c r="AK5" s="744"/>
      <c r="AL5" s="726">
        <v>9</v>
      </c>
      <c r="AM5" s="700"/>
      <c r="AN5" s="700"/>
      <c r="AO5" s="727"/>
      <c r="AP5" s="695" t="s">
        <v>226</v>
      </c>
      <c r="AQ5" s="696"/>
      <c r="AR5" s="696"/>
      <c r="AS5" s="696"/>
      <c r="AT5" s="696"/>
      <c r="AU5" s="696"/>
      <c r="AV5" s="696"/>
      <c r="AW5" s="696"/>
      <c r="AX5" s="696"/>
      <c r="AY5" s="696"/>
      <c r="AZ5" s="696"/>
      <c r="BA5" s="696"/>
      <c r="BB5" s="696"/>
      <c r="BC5" s="696"/>
      <c r="BD5" s="696"/>
      <c r="BE5" s="696"/>
      <c r="BF5" s="697"/>
      <c r="BG5" s="628">
        <v>160555</v>
      </c>
      <c r="BH5" s="629"/>
      <c r="BI5" s="629"/>
      <c r="BJ5" s="629"/>
      <c r="BK5" s="629"/>
      <c r="BL5" s="629"/>
      <c r="BM5" s="629"/>
      <c r="BN5" s="630"/>
      <c r="BO5" s="655">
        <v>100</v>
      </c>
      <c r="BP5" s="655"/>
      <c r="BQ5" s="655"/>
      <c r="BR5" s="655"/>
      <c r="BS5" s="656" t="s">
        <v>128</v>
      </c>
      <c r="BT5" s="656"/>
      <c r="BU5" s="656"/>
      <c r="BV5" s="656"/>
      <c r="BW5" s="656"/>
      <c r="BX5" s="656"/>
      <c r="BY5" s="656"/>
      <c r="BZ5" s="656"/>
      <c r="CA5" s="656"/>
      <c r="CB5" s="714"/>
      <c r="CD5" s="730" t="s">
        <v>221</v>
      </c>
      <c r="CE5" s="731"/>
      <c r="CF5" s="731"/>
      <c r="CG5" s="731"/>
      <c r="CH5" s="731"/>
      <c r="CI5" s="731"/>
      <c r="CJ5" s="731"/>
      <c r="CK5" s="731"/>
      <c r="CL5" s="731"/>
      <c r="CM5" s="731"/>
      <c r="CN5" s="731"/>
      <c r="CO5" s="731"/>
      <c r="CP5" s="731"/>
      <c r="CQ5" s="732"/>
      <c r="CR5" s="730" t="s">
        <v>227</v>
      </c>
      <c r="CS5" s="731"/>
      <c r="CT5" s="731"/>
      <c r="CU5" s="731"/>
      <c r="CV5" s="731"/>
      <c r="CW5" s="731"/>
      <c r="CX5" s="731"/>
      <c r="CY5" s="732"/>
      <c r="CZ5" s="730" t="s">
        <v>219</v>
      </c>
      <c r="DA5" s="731"/>
      <c r="DB5" s="731"/>
      <c r="DC5" s="732"/>
      <c r="DD5" s="730" t="s">
        <v>228</v>
      </c>
      <c r="DE5" s="731"/>
      <c r="DF5" s="731"/>
      <c r="DG5" s="731"/>
      <c r="DH5" s="731"/>
      <c r="DI5" s="731"/>
      <c r="DJ5" s="731"/>
      <c r="DK5" s="731"/>
      <c r="DL5" s="731"/>
      <c r="DM5" s="731"/>
      <c r="DN5" s="731"/>
      <c r="DO5" s="731"/>
      <c r="DP5" s="732"/>
      <c r="DQ5" s="730" t="s">
        <v>229</v>
      </c>
      <c r="DR5" s="731"/>
      <c r="DS5" s="731"/>
      <c r="DT5" s="731"/>
      <c r="DU5" s="731"/>
      <c r="DV5" s="731"/>
      <c r="DW5" s="731"/>
      <c r="DX5" s="731"/>
      <c r="DY5" s="731"/>
      <c r="DZ5" s="731"/>
      <c r="EA5" s="731"/>
      <c r="EB5" s="731"/>
      <c r="EC5" s="732"/>
    </row>
    <row r="6" spans="2:143" ht="11.25" customHeight="1">
      <c r="B6" s="625" t="s">
        <v>230</v>
      </c>
      <c r="C6" s="626"/>
      <c r="D6" s="626"/>
      <c r="E6" s="626"/>
      <c r="F6" s="626"/>
      <c r="G6" s="626"/>
      <c r="H6" s="626"/>
      <c r="I6" s="626"/>
      <c r="J6" s="626"/>
      <c r="K6" s="626"/>
      <c r="L6" s="626"/>
      <c r="M6" s="626"/>
      <c r="N6" s="626"/>
      <c r="O6" s="626"/>
      <c r="P6" s="626"/>
      <c r="Q6" s="627"/>
      <c r="R6" s="628">
        <v>45505</v>
      </c>
      <c r="S6" s="629"/>
      <c r="T6" s="629"/>
      <c r="U6" s="629"/>
      <c r="V6" s="629"/>
      <c r="W6" s="629"/>
      <c r="X6" s="629"/>
      <c r="Y6" s="630"/>
      <c r="Z6" s="655">
        <v>1.3</v>
      </c>
      <c r="AA6" s="655"/>
      <c r="AB6" s="655"/>
      <c r="AC6" s="655"/>
      <c r="AD6" s="656">
        <v>45505</v>
      </c>
      <c r="AE6" s="656"/>
      <c r="AF6" s="656"/>
      <c r="AG6" s="656"/>
      <c r="AH6" s="656"/>
      <c r="AI6" s="656"/>
      <c r="AJ6" s="656"/>
      <c r="AK6" s="656"/>
      <c r="AL6" s="631">
        <v>2.5</v>
      </c>
      <c r="AM6" s="632"/>
      <c r="AN6" s="632"/>
      <c r="AO6" s="657"/>
      <c r="AP6" s="625" t="s">
        <v>231</v>
      </c>
      <c r="AQ6" s="626"/>
      <c r="AR6" s="626"/>
      <c r="AS6" s="626"/>
      <c r="AT6" s="626"/>
      <c r="AU6" s="626"/>
      <c r="AV6" s="626"/>
      <c r="AW6" s="626"/>
      <c r="AX6" s="626"/>
      <c r="AY6" s="626"/>
      <c r="AZ6" s="626"/>
      <c r="BA6" s="626"/>
      <c r="BB6" s="626"/>
      <c r="BC6" s="626"/>
      <c r="BD6" s="626"/>
      <c r="BE6" s="626"/>
      <c r="BF6" s="627"/>
      <c r="BG6" s="628">
        <v>160555</v>
      </c>
      <c r="BH6" s="629"/>
      <c r="BI6" s="629"/>
      <c r="BJ6" s="629"/>
      <c r="BK6" s="629"/>
      <c r="BL6" s="629"/>
      <c r="BM6" s="629"/>
      <c r="BN6" s="630"/>
      <c r="BO6" s="655">
        <v>100</v>
      </c>
      <c r="BP6" s="655"/>
      <c r="BQ6" s="655"/>
      <c r="BR6" s="655"/>
      <c r="BS6" s="656" t="s">
        <v>232</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42231</v>
      </c>
      <c r="CS6" s="629"/>
      <c r="CT6" s="629"/>
      <c r="CU6" s="629"/>
      <c r="CV6" s="629"/>
      <c r="CW6" s="629"/>
      <c r="CX6" s="629"/>
      <c r="CY6" s="630"/>
      <c r="CZ6" s="726">
        <v>1.2</v>
      </c>
      <c r="DA6" s="700"/>
      <c r="DB6" s="700"/>
      <c r="DC6" s="729"/>
      <c r="DD6" s="634" t="s">
        <v>128</v>
      </c>
      <c r="DE6" s="629"/>
      <c r="DF6" s="629"/>
      <c r="DG6" s="629"/>
      <c r="DH6" s="629"/>
      <c r="DI6" s="629"/>
      <c r="DJ6" s="629"/>
      <c r="DK6" s="629"/>
      <c r="DL6" s="629"/>
      <c r="DM6" s="629"/>
      <c r="DN6" s="629"/>
      <c r="DO6" s="629"/>
      <c r="DP6" s="630"/>
      <c r="DQ6" s="634">
        <v>42222</v>
      </c>
      <c r="DR6" s="629"/>
      <c r="DS6" s="629"/>
      <c r="DT6" s="629"/>
      <c r="DU6" s="629"/>
      <c r="DV6" s="629"/>
      <c r="DW6" s="629"/>
      <c r="DX6" s="629"/>
      <c r="DY6" s="629"/>
      <c r="DZ6" s="629"/>
      <c r="EA6" s="629"/>
      <c r="EB6" s="629"/>
      <c r="EC6" s="669"/>
    </row>
    <row r="7" spans="2:143" ht="11.25" customHeight="1">
      <c r="B7" s="625" t="s">
        <v>234</v>
      </c>
      <c r="C7" s="626"/>
      <c r="D7" s="626"/>
      <c r="E7" s="626"/>
      <c r="F7" s="626"/>
      <c r="G7" s="626"/>
      <c r="H7" s="626"/>
      <c r="I7" s="626"/>
      <c r="J7" s="626"/>
      <c r="K7" s="626"/>
      <c r="L7" s="626"/>
      <c r="M7" s="626"/>
      <c r="N7" s="626"/>
      <c r="O7" s="626"/>
      <c r="P7" s="626"/>
      <c r="Q7" s="627"/>
      <c r="R7" s="628">
        <v>87</v>
      </c>
      <c r="S7" s="629"/>
      <c r="T7" s="629"/>
      <c r="U7" s="629"/>
      <c r="V7" s="629"/>
      <c r="W7" s="629"/>
      <c r="X7" s="629"/>
      <c r="Y7" s="630"/>
      <c r="Z7" s="655">
        <v>0</v>
      </c>
      <c r="AA7" s="655"/>
      <c r="AB7" s="655"/>
      <c r="AC7" s="655"/>
      <c r="AD7" s="656">
        <v>87</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58366</v>
      </c>
      <c r="BH7" s="629"/>
      <c r="BI7" s="629"/>
      <c r="BJ7" s="629"/>
      <c r="BK7" s="629"/>
      <c r="BL7" s="629"/>
      <c r="BM7" s="629"/>
      <c r="BN7" s="630"/>
      <c r="BO7" s="655">
        <v>36.4</v>
      </c>
      <c r="BP7" s="655"/>
      <c r="BQ7" s="655"/>
      <c r="BR7" s="655"/>
      <c r="BS7" s="656" t="s">
        <v>232</v>
      </c>
      <c r="BT7" s="656"/>
      <c r="BU7" s="656"/>
      <c r="BV7" s="656"/>
      <c r="BW7" s="656"/>
      <c r="BX7" s="656"/>
      <c r="BY7" s="656"/>
      <c r="BZ7" s="656"/>
      <c r="CA7" s="656"/>
      <c r="CB7" s="714"/>
      <c r="CD7" s="670" t="s">
        <v>236</v>
      </c>
      <c r="CE7" s="667"/>
      <c r="CF7" s="667"/>
      <c r="CG7" s="667"/>
      <c r="CH7" s="667"/>
      <c r="CI7" s="667"/>
      <c r="CJ7" s="667"/>
      <c r="CK7" s="667"/>
      <c r="CL7" s="667"/>
      <c r="CM7" s="667"/>
      <c r="CN7" s="667"/>
      <c r="CO7" s="667"/>
      <c r="CP7" s="667"/>
      <c r="CQ7" s="668"/>
      <c r="CR7" s="628">
        <v>867923</v>
      </c>
      <c r="CS7" s="629"/>
      <c r="CT7" s="629"/>
      <c r="CU7" s="629"/>
      <c r="CV7" s="629"/>
      <c r="CW7" s="629"/>
      <c r="CX7" s="629"/>
      <c r="CY7" s="630"/>
      <c r="CZ7" s="655">
        <v>24.7</v>
      </c>
      <c r="DA7" s="655"/>
      <c r="DB7" s="655"/>
      <c r="DC7" s="655"/>
      <c r="DD7" s="634">
        <v>19636</v>
      </c>
      <c r="DE7" s="629"/>
      <c r="DF7" s="629"/>
      <c r="DG7" s="629"/>
      <c r="DH7" s="629"/>
      <c r="DI7" s="629"/>
      <c r="DJ7" s="629"/>
      <c r="DK7" s="629"/>
      <c r="DL7" s="629"/>
      <c r="DM7" s="629"/>
      <c r="DN7" s="629"/>
      <c r="DO7" s="629"/>
      <c r="DP7" s="630"/>
      <c r="DQ7" s="634">
        <v>802754</v>
      </c>
      <c r="DR7" s="629"/>
      <c r="DS7" s="629"/>
      <c r="DT7" s="629"/>
      <c r="DU7" s="629"/>
      <c r="DV7" s="629"/>
      <c r="DW7" s="629"/>
      <c r="DX7" s="629"/>
      <c r="DY7" s="629"/>
      <c r="DZ7" s="629"/>
      <c r="EA7" s="629"/>
      <c r="EB7" s="629"/>
      <c r="EC7" s="669"/>
    </row>
    <row r="8" spans="2:143" ht="11.25" customHeight="1">
      <c r="B8" s="625" t="s">
        <v>237</v>
      </c>
      <c r="C8" s="626"/>
      <c r="D8" s="626"/>
      <c r="E8" s="626"/>
      <c r="F8" s="626"/>
      <c r="G8" s="626"/>
      <c r="H8" s="626"/>
      <c r="I8" s="626"/>
      <c r="J8" s="626"/>
      <c r="K8" s="626"/>
      <c r="L8" s="626"/>
      <c r="M8" s="626"/>
      <c r="N8" s="626"/>
      <c r="O8" s="626"/>
      <c r="P8" s="626"/>
      <c r="Q8" s="627"/>
      <c r="R8" s="628">
        <v>712</v>
      </c>
      <c r="S8" s="629"/>
      <c r="T8" s="629"/>
      <c r="U8" s="629"/>
      <c r="V8" s="629"/>
      <c r="W8" s="629"/>
      <c r="X8" s="629"/>
      <c r="Y8" s="630"/>
      <c r="Z8" s="655">
        <v>0</v>
      </c>
      <c r="AA8" s="655"/>
      <c r="AB8" s="655"/>
      <c r="AC8" s="655"/>
      <c r="AD8" s="656">
        <v>712</v>
      </c>
      <c r="AE8" s="656"/>
      <c r="AF8" s="656"/>
      <c r="AG8" s="656"/>
      <c r="AH8" s="656"/>
      <c r="AI8" s="656"/>
      <c r="AJ8" s="656"/>
      <c r="AK8" s="656"/>
      <c r="AL8" s="631">
        <v>0</v>
      </c>
      <c r="AM8" s="632"/>
      <c r="AN8" s="632"/>
      <c r="AO8" s="657"/>
      <c r="AP8" s="625" t="s">
        <v>238</v>
      </c>
      <c r="AQ8" s="626"/>
      <c r="AR8" s="626"/>
      <c r="AS8" s="626"/>
      <c r="AT8" s="626"/>
      <c r="AU8" s="626"/>
      <c r="AV8" s="626"/>
      <c r="AW8" s="626"/>
      <c r="AX8" s="626"/>
      <c r="AY8" s="626"/>
      <c r="AZ8" s="626"/>
      <c r="BA8" s="626"/>
      <c r="BB8" s="626"/>
      <c r="BC8" s="626"/>
      <c r="BD8" s="626"/>
      <c r="BE8" s="626"/>
      <c r="BF8" s="627"/>
      <c r="BG8" s="628">
        <v>2601</v>
      </c>
      <c r="BH8" s="629"/>
      <c r="BI8" s="629"/>
      <c r="BJ8" s="629"/>
      <c r="BK8" s="629"/>
      <c r="BL8" s="629"/>
      <c r="BM8" s="629"/>
      <c r="BN8" s="630"/>
      <c r="BO8" s="655">
        <v>1.6</v>
      </c>
      <c r="BP8" s="655"/>
      <c r="BQ8" s="655"/>
      <c r="BR8" s="655"/>
      <c r="BS8" s="656" t="s">
        <v>128</v>
      </c>
      <c r="BT8" s="656"/>
      <c r="BU8" s="656"/>
      <c r="BV8" s="656"/>
      <c r="BW8" s="656"/>
      <c r="BX8" s="656"/>
      <c r="BY8" s="656"/>
      <c r="BZ8" s="656"/>
      <c r="CA8" s="656"/>
      <c r="CB8" s="714"/>
      <c r="CD8" s="670" t="s">
        <v>239</v>
      </c>
      <c r="CE8" s="667"/>
      <c r="CF8" s="667"/>
      <c r="CG8" s="667"/>
      <c r="CH8" s="667"/>
      <c r="CI8" s="667"/>
      <c r="CJ8" s="667"/>
      <c r="CK8" s="667"/>
      <c r="CL8" s="667"/>
      <c r="CM8" s="667"/>
      <c r="CN8" s="667"/>
      <c r="CO8" s="667"/>
      <c r="CP8" s="667"/>
      <c r="CQ8" s="668"/>
      <c r="CR8" s="628">
        <v>435814</v>
      </c>
      <c r="CS8" s="629"/>
      <c r="CT8" s="629"/>
      <c r="CU8" s="629"/>
      <c r="CV8" s="629"/>
      <c r="CW8" s="629"/>
      <c r="CX8" s="629"/>
      <c r="CY8" s="630"/>
      <c r="CZ8" s="655">
        <v>12.4</v>
      </c>
      <c r="DA8" s="655"/>
      <c r="DB8" s="655"/>
      <c r="DC8" s="655"/>
      <c r="DD8" s="634">
        <v>3920</v>
      </c>
      <c r="DE8" s="629"/>
      <c r="DF8" s="629"/>
      <c r="DG8" s="629"/>
      <c r="DH8" s="629"/>
      <c r="DI8" s="629"/>
      <c r="DJ8" s="629"/>
      <c r="DK8" s="629"/>
      <c r="DL8" s="629"/>
      <c r="DM8" s="629"/>
      <c r="DN8" s="629"/>
      <c r="DO8" s="629"/>
      <c r="DP8" s="630"/>
      <c r="DQ8" s="634">
        <v>301569</v>
      </c>
      <c r="DR8" s="629"/>
      <c r="DS8" s="629"/>
      <c r="DT8" s="629"/>
      <c r="DU8" s="629"/>
      <c r="DV8" s="629"/>
      <c r="DW8" s="629"/>
      <c r="DX8" s="629"/>
      <c r="DY8" s="629"/>
      <c r="DZ8" s="629"/>
      <c r="EA8" s="629"/>
      <c r="EB8" s="629"/>
      <c r="EC8" s="669"/>
    </row>
    <row r="9" spans="2:143" ht="11.25" customHeight="1">
      <c r="B9" s="625" t="s">
        <v>240</v>
      </c>
      <c r="C9" s="626"/>
      <c r="D9" s="626"/>
      <c r="E9" s="626"/>
      <c r="F9" s="626"/>
      <c r="G9" s="626"/>
      <c r="H9" s="626"/>
      <c r="I9" s="626"/>
      <c r="J9" s="626"/>
      <c r="K9" s="626"/>
      <c r="L9" s="626"/>
      <c r="M9" s="626"/>
      <c r="N9" s="626"/>
      <c r="O9" s="626"/>
      <c r="P9" s="626"/>
      <c r="Q9" s="627"/>
      <c r="R9" s="628">
        <v>789</v>
      </c>
      <c r="S9" s="629"/>
      <c r="T9" s="629"/>
      <c r="U9" s="629"/>
      <c r="V9" s="629"/>
      <c r="W9" s="629"/>
      <c r="X9" s="629"/>
      <c r="Y9" s="630"/>
      <c r="Z9" s="655">
        <v>0</v>
      </c>
      <c r="AA9" s="655"/>
      <c r="AB9" s="655"/>
      <c r="AC9" s="655"/>
      <c r="AD9" s="656">
        <v>789</v>
      </c>
      <c r="AE9" s="656"/>
      <c r="AF9" s="656"/>
      <c r="AG9" s="656"/>
      <c r="AH9" s="656"/>
      <c r="AI9" s="656"/>
      <c r="AJ9" s="656"/>
      <c r="AK9" s="656"/>
      <c r="AL9" s="631">
        <v>0</v>
      </c>
      <c r="AM9" s="632"/>
      <c r="AN9" s="632"/>
      <c r="AO9" s="657"/>
      <c r="AP9" s="625" t="s">
        <v>241</v>
      </c>
      <c r="AQ9" s="626"/>
      <c r="AR9" s="626"/>
      <c r="AS9" s="626"/>
      <c r="AT9" s="626"/>
      <c r="AU9" s="626"/>
      <c r="AV9" s="626"/>
      <c r="AW9" s="626"/>
      <c r="AX9" s="626"/>
      <c r="AY9" s="626"/>
      <c r="AZ9" s="626"/>
      <c r="BA9" s="626"/>
      <c r="BB9" s="626"/>
      <c r="BC9" s="626"/>
      <c r="BD9" s="626"/>
      <c r="BE9" s="626"/>
      <c r="BF9" s="627"/>
      <c r="BG9" s="628">
        <v>46348</v>
      </c>
      <c r="BH9" s="629"/>
      <c r="BI9" s="629"/>
      <c r="BJ9" s="629"/>
      <c r="BK9" s="629"/>
      <c r="BL9" s="629"/>
      <c r="BM9" s="629"/>
      <c r="BN9" s="630"/>
      <c r="BO9" s="655">
        <v>28.9</v>
      </c>
      <c r="BP9" s="655"/>
      <c r="BQ9" s="655"/>
      <c r="BR9" s="655"/>
      <c r="BS9" s="656" t="s">
        <v>128</v>
      </c>
      <c r="BT9" s="656"/>
      <c r="BU9" s="656"/>
      <c r="BV9" s="656"/>
      <c r="BW9" s="656"/>
      <c r="BX9" s="656"/>
      <c r="BY9" s="656"/>
      <c r="BZ9" s="656"/>
      <c r="CA9" s="656"/>
      <c r="CB9" s="714"/>
      <c r="CD9" s="670" t="s">
        <v>242</v>
      </c>
      <c r="CE9" s="667"/>
      <c r="CF9" s="667"/>
      <c r="CG9" s="667"/>
      <c r="CH9" s="667"/>
      <c r="CI9" s="667"/>
      <c r="CJ9" s="667"/>
      <c r="CK9" s="667"/>
      <c r="CL9" s="667"/>
      <c r="CM9" s="667"/>
      <c r="CN9" s="667"/>
      <c r="CO9" s="667"/>
      <c r="CP9" s="667"/>
      <c r="CQ9" s="668"/>
      <c r="CR9" s="628">
        <v>346488</v>
      </c>
      <c r="CS9" s="629"/>
      <c r="CT9" s="629"/>
      <c r="CU9" s="629"/>
      <c r="CV9" s="629"/>
      <c r="CW9" s="629"/>
      <c r="CX9" s="629"/>
      <c r="CY9" s="630"/>
      <c r="CZ9" s="655">
        <v>9.9</v>
      </c>
      <c r="DA9" s="655"/>
      <c r="DB9" s="655"/>
      <c r="DC9" s="655"/>
      <c r="DD9" s="634">
        <v>121</v>
      </c>
      <c r="DE9" s="629"/>
      <c r="DF9" s="629"/>
      <c r="DG9" s="629"/>
      <c r="DH9" s="629"/>
      <c r="DI9" s="629"/>
      <c r="DJ9" s="629"/>
      <c r="DK9" s="629"/>
      <c r="DL9" s="629"/>
      <c r="DM9" s="629"/>
      <c r="DN9" s="629"/>
      <c r="DO9" s="629"/>
      <c r="DP9" s="630"/>
      <c r="DQ9" s="634">
        <v>234988</v>
      </c>
      <c r="DR9" s="629"/>
      <c r="DS9" s="629"/>
      <c r="DT9" s="629"/>
      <c r="DU9" s="629"/>
      <c r="DV9" s="629"/>
      <c r="DW9" s="629"/>
      <c r="DX9" s="629"/>
      <c r="DY9" s="629"/>
      <c r="DZ9" s="629"/>
      <c r="EA9" s="629"/>
      <c r="EB9" s="629"/>
      <c r="EC9" s="669"/>
    </row>
    <row r="10" spans="2:143" ht="11.25" customHeight="1">
      <c r="B10" s="625" t="s">
        <v>243</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232</v>
      </c>
      <c r="AE10" s="656"/>
      <c r="AF10" s="656"/>
      <c r="AG10" s="656"/>
      <c r="AH10" s="656"/>
      <c r="AI10" s="656"/>
      <c r="AJ10" s="656"/>
      <c r="AK10" s="656"/>
      <c r="AL10" s="631" t="s">
        <v>128</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4958</v>
      </c>
      <c r="BH10" s="629"/>
      <c r="BI10" s="629"/>
      <c r="BJ10" s="629"/>
      <c r="BK10" s="629"/>
      <c r="BL10" s="629"/>
      <c r="BM10" s="629"/>
      <c r="BN10" s="630"/>
      <c r="BO10" s="655">
        <v>3.1</v>
      </c>
      <c r="BP10" s="655"/>
      <c r="BQ10" s="655"/>
      <c r="BR10" s="655"/>
      <c r="BS10" s="656" t="s">
        <v>232</v>
      </c>
      <c r="BT10" s="656"/>
      <c r="BU10" s="656"/>
      <c r="BV10" s="656"/>
      <c r="BW10" s="656"/>
      <c r="BX10" s="656"/>
      <c r="BY10" s="656"/>
      <c r="BZ10" s="656"/>
      <c r="CA10" s="656"/>
      <c r="CB10" s="714"/>
      <c r="CD10" s="670" t="s">
        <v>245</v>
      </c>
      <c r="CE10" s="667"/>
      <c r="CF10" s="667"/>
      <c r="CG10" s="667"/>
      <c r="CH10" s="667"/>
      <c r="CI10" s="667"/>
      <c r="CJ10" s="667"/>
      <c r="CK10" s="667"/>
      <c r="CL10" s="667"/>
      <c r="CM10" s="667"/>
      <c r="CN10" s="667"/>
      <c r="CO10" s="667"/>
      <c r="CP10" s="667"/>
      <c r="CQ10" s="668"/>
      <c r="CR10" s="628" t="s">
        <v>232</v>
      </c>
      <c r="CS10" s="629"/>
      <c r="CT10" s="629"/>
      <c r="CU10" s="629"/>
      <c r="CV10" s="629"/>
      <c r="CW10" s="629"/>
      <c r="CX10" s="629"/>
      <c r="CY10" s="630"/>
      <c r="CZ10" s="655" t="s">
        <v>137</v>
      </c>
      <c r="DA10" s="655"/>
      <c r="DB10" s="655"/>
      <c r="DC10" s="655"/>
      <c r="DD10" s="634" t="s">
        <v>232</v>
      </c>
      <c r="DE10" s="629"/>
      <c r="DF10" s="629"/>
      <c r="DG10" s="629"/>
      <c r="DH10" s="629"/>
      <c r="DI10" s="629"/>
      <c r="DJ10" s="629"/>
      <c r="DK10" s="629"/>
      <c r="DL10" s="629"/>
      <c r="DM10" s="629"/>
      <c r="DN10" s="629"/>
      <c r="DO10" s="629"/>
      <c r="DP10" s="630"/>
      <c r="DQ10" s="634" t="s">
        <v>232</v>
      </c>
      <c r="DR10" s="629"/>
      <c r="DS10" s="629"/>
      <c r="DT10" s="629"/>
      <c r="DU10" s="629"/>
      <c r="DV10" s="629"/>
      <c r="DW10" s="629"/>
      <c r="DX10" s="629"/>
      <c r="DY10" s="629"/>
      <c r="DZ10" s="629"/>
      <c r="EA10" s="629"/>
      <c r="EB10" s="629"/>
      <c r="EC10" s="669"/>
    </row>
    <row r="11" spans="2:143" ht="11.25" customHeight="1">
      <c r="B11" s="625" t="s">
        <v>246</v>
      </c>
      <c r="C11" s="626"/>
      <c r="D11" s="626"/>
      <c r="E11" s="626"/>
      <c r="F11" s="626"/>
      <c r="G11" s="626"/>
      <c r="H11" s="626"/>
      <c r="I11" s="626"/>
      <c r="J11" s="626"/>
      <c r="K11" s="626"/>
      <c r="L11" s="626"/>
      <c r="M11" s="626"/>
      <c r="N11" s="626"/>
      <c r="O11" s="626"/>
      <c r="P11" s="626"/>
      <c r="Q11" s="627"/>
      <c r="R11" s="628">
        <v>46178</v>
      </c>
      <c r="S11" s="629"/>
      <c r="T11" s="629"/>
      <c r="U11" s="629"/>
      <c r="V11" s="629"/>
      <c r="W11" s="629"/>
      <c r="X11" s="629"/>
      <c r="Y11" s="630"/>
      <c r="Z11" s="631">
        <v>1.3</v>
      </c>
      <c r="AA11" s="632"/>
      <c r="AB11" s="632"/>
      <c r="AC11" s="633"/>
      <c r="AD11" s="634">
        <v>46178</v>
      </c>
      <c r="AE11" s="629"/>
      <c r="AF11" s="629"/>
      <c r="AG11" s="629"/>
      <c r="AH11" s="629"/>
      <c r="AI11" s="629"/>
      <c r="AJ11" s="629"/>
      <c r="AK11" s="630"/>
      <c r="AL11" s="631">
        <v>2.6</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4459</v>
      </c>
      <c r="BH11" s="629"/>
      <c r="BI11" s="629"/>
      <c r="BJ11" s="629"/>
      <c r="BK11" s="629"/>
      <c r="BL11" s="629"/>
      <c r="BM11" s="629"/>
      <c r="BN11" s="630"/>
      <c r="BO11" s="655">
        <v>2.8</v>
      </c>
      <c r="BP11" s="655"/>
      <c r="BQ11" s="655"/>
      <c r="BR11" s="655"/>
      <c r="BS11" s="656" t="s">
        <v>128</v>
      </c>
      <c r="BT11" s="656"/>
      <c r="BU11" s="656"/>
      <c r="BV11" s="656"/>
      <c r="BW11" s="656"/>
      <c r="BX11" s="656"/>
      <c r="BY11" s="656"/>
      <c r="BZ11" s="656"/>
      <c r="CA11" s="656"/>
      <c r="CB11" s="714"/>
      <c r="CD11" s="670" t="s">
        <v>248</v>
      </c>
      <c r="CE11" s="667"/>
      <c r="CF11" s="667"/>
      <c r="CG11" s="667"/>
      <c r="CH11" s="667"/>
      <c r="CI11" s="667"/>
      <c r="CJ11" s="667"/>
      <c r="CK11" s="667"/>
      <c r="CL11" s="667"/>
      <c r="CM11" s="667"/>
      <c r="CN11" s="667"/>
      <c r="CO11" s="667"/>
      <c r="CP11" s="667"/>
      <c r="CQ11" s="668"/>
      <c r="CR11" s="628">
        <v>303984</v>
      </c>
      <c r="CS11" s="629"/>
      <c r="CT11" s="629"/>
      <c r="CU11" s="629"/>
      <c r="CV11" s="629"/>
      <c r="CW11" s="629"/>
      <c r="CX11" s="629"/>
      <c r="CY11" s="630"/>
      <c r="CZ11" s="655">
        <v>8.6</v>
      </c>
      <c r="DA11" s="655"/>
      <c r="DB11" s="655"/>
      <c r="DC11" s="655"/>
      <c r="DD11" s="634">
        <v>130500</v>
      </c>
      <c r="DE11" s="629"/>
      <c r="DF11" s="629"/>
      <c r="DG11" s="629"/>
      <c r="DH11" s="629"/>
      <c r="DI11" s="629"/>
      <c r="DJ11" s="629"/>
      <c r="DK11" s="629"/>
      <c r="DL11" s="629"/>
      <c r="DM11" s="629"/>
      <c r="DN11" s="629"/>
      <c r="DO11" s="629"/>
      <c r="DP11" s="630"/>
      <c r="DQ11" s="634">
        <v>236394</v>
      </c>
      <c r="DR11" s="629"/>
      <c r="DS11" s="629"/>
      <c r="DT11" s="629"/>
      <c r="DU11" s="629"/>
      <c r="DV11" s="629"/>
      <c r="DW11" s="629"/>
      <c r="DX11" s="629"/>
      <c r="DY11" s="629"/>
      <c r="DZ11" s="629"/>
      <c r="EA11" s="629"/>
      <c r="EB11" s="629"/>
      <c r="EC11" s="669"/>
    </row>
    <row r="12" spans="2:143" ht="11.25" customHeight="1">
      <c r="B12" s="625" t="s">
        <v>249</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137</v>
      </c>
      <c r="AE12" s="656"/>
      <c r="AF12" s="656"/>
      <c r="AG12" s="656"/>
      <c r="AH12" s="656"/>
      <c r="AI12" s="656"/>
      <c r="AJ12" s="656"/>
      <c r="AK12" s="656"/>
      <c r="AL12" s="631" t="s">
        <v>232</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85304</v>
      </c>
      <c r="BH12" s="629"/>
      <c r="BI12" s="629"/>
      <c r="BJ12" s="629"/>
      <c r="BK12" s="629"/>
      <c r="BL12" s="629"/>
      <c r="BM12" s="629"/>
      <c r="BN12" s="630"/>
      <c r="BO12" s="655">
        <v>53.1</v>
      </c>
      <c r="BP12" s="655"/>
      <c r="BQ12" s="655"/>
      <c r="BR12" s="655"/>
      <c r="BS12" s="656" t="s">
        <v>232</v>
      </c>
      <c r="BT12" s="656"/>
      <c r="BU12" s="656"/>
      <c r="BV12" s="656"/>
      <c r="BW12" s="656"/>
      <c r="BX12" s="656"/>
      <c r="BY12" s="656"/>
      <c r="BZ12" s="656"/>
      <c r="CA12" s="656"/>
      <c r="CB12" s="714"/>
      <c r="CD12" s="670" t="s">
        <v>251</v>
      </c>
      <c r="CE12" s="667"/>
      <c r="CF12" s="667"/>
      <c r="CG12" s="667"/>
      <c r="CH12" s="667"/>
      <c r="CI12" s="667"/>
      <c r="CJ12" s="667"/>
      <c r="CK12" s="667"/>
      <c r="CL12" s="667"/>
      <c r="CM12" s="667"/>
      <c r="CN12" s="667"/>
      <c r="CO12" s="667"/>
      <c r="CP12" s="667"/>
      <c r="CQ12" s="668"/>
      <c r="CR12" s="628">
        <v>492107</v>
      </c>
      <c r="CS12" s="629"/>
      <c r="CT12" s="629"/>
      <c r="CU12" s="629"/>
      <c r="CV12" s="629"/>
      <c r="CW12" s="629"/>
      <c r="CX12" s="629"/>
      <c r="CY12" s="630"/>
      <c r="CZ12" s="655">
        <v>14</v>
      </c>
      <c r="DA12" s="655"/>
      <c r="DB12" s="655"/>
      <c r="DC12" s="655"/>
      <c r="DD12" s="634">
        <v>297872</v>
      </c>
      <c r="DE12" s="629"/>
      <c r="DF12" s="629"/>
      <c r="DG12" s="629"/>
      <c r="DH12" s="629"/>
      <c r="DI12" s="629"/>
      <c r="DJ12" s="629"/>
      <c r="DK12" s="629"/>
      <c r="DL12" s="629"/>
      <c r="DM12" s="629"/>
      <c r="DN12" s="629"/>
      <c r="DO12" s="629"/>
      <c r="DP12" s="630"/>
      <c r="DQ12" s="634">
        <v>136400</v>
      </c>
      <c r="DR12" s="629"/>
      <c r="DS12" s="629"/>
      <c r="DT12" s="629"/>
      <c r="DU12" s="629"/>
      <c r="DV12" s="629"/>
      <c r="DW12" s="629"/>
      <c r="DX12" s="629"/>
      <c r="DY12" s="629"/>
      <c r="DZ12" s="629"/>
      <c r="EA12" s="629"/>
      <c r="EB12" s="629"/>
      <c r="EC12" s="669"/>
    </row>
    <row r="13" spans="2:143" ht="11.25" customHeight="1">
      <c r="B13" s="625" t="s">
        <v>252</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232</v>
      </c>
      <c r="AE13" s="656"/>
      <c r="AF13" s="656"/>
      <c r="AG13" s="656"/>
      <c r="AH13" s="656"/>
      <c r="AI13" s="656"/>
      <c r="AJ13" s="656"/>
      <c r="AK13" s="656"/>
      <c r="AL13" s="631" t="s">
        <v>128</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82952</v>
      </c>
      <c r="BH13" s="629"/>
      <c r="BI13" s="629"/>
      <c r="BJ13" s="629"/>
      <c r="BK13" s="629"/>
      <c r="BL13" s="629"/>
      <c r="BM13" s="629"/>
      <c r="BN13" s="630"/>
      <c r="BO13" s="655">
        <v>51.7</v>
      </c>
      <c r="BP13" s="655"/>
      <c r="BQ13" s="655"/>
      <c r="BR13" s="655"/>
      <c r="BS13" s="656" t="s">
        <v>137</v>
      </c>
      <c r="BT13" s="656"/>
      <c r="BU13" s="656"/>
      <c r="BV13" s="656"/>
      <c r="BW13" s="656"/>
      <c r="BX13" s="656"/>
      <c r="BY13" s="656"/>
      <c r="BZ13" s="656"/>
      <c r="CA13" s="656"/>
      <c r="CB13" s="714"/>
      <c r="CD13" s="670" t="s">
        <v>254</v>
      </c>
      <c r="CE13" s="667"/>
      <c r="CF13" s="667"/>
      <c r="CG13" s="667"/>
      <c r="CH13" s="667"/>
      <c r="CI13" s="667"/>
      <c r="CJ13" s="667"/>
      <c r="CK13" s="667"/>
      <c r="CL13" s="667"/>
      <c r="CM13" s="667"/>
      <c r="CN13" s="667"/>
      <c r="CO13" s="667"/>
      <c r="CP13" s="667"/>
      <c r="CQ13" s="668"/>
      <c r="CR13" s="628">
        <v>207093</v>
      </c>
      <c r="CS13" s="629"/>
      <c r="CT13" s="629"/>
      <c r="CU13" s="629"/>
      <c r="CV13" s="629"/>
      <c r="CW13" s="629"/>
      <c r="CX13" s="629"/>
      <c r="CY13" s="630"/>
      <c r="CZ13" s="655">
        <v>5.9</v>
      </c>
      <c r="DA13" s="655"/>
      <c r="DB13" s="655"/>
      <c r="DC13" s="655"/>
      <c r="DD13" s="634">
        <v>121418</v>
      </c>
      <c r="DE13" s="629"/>
      <c r="DF13" s="629"/>
      <c r="DG13" s="629"/>
      <c r="DH13" s="629"/>
      <c r="DI13" s="629"/>
      <c r="DJ13" s="629"/>
      <c r="DK13" s="629"/>
      <c r="DL13" s="629"/>
      <c r="DM13" s="629"/>
      <c r="DN13" s="629"/>
      <c r="DO13" s="629"/>
      <c r="DP13" s="630"/>
      <c r="DQ13" s="634">
        <v>110373</v>
      </c>
      <c r="DR13" s="629"/>
      <c r="DS13" s="629"/>
      <c r="DT13" s="629"/>
      <c r="DU13" s="629"/>
      <c r="DV13" s="629"/>
      <c r="DW13" s="629"/>
      <c r="DX13" s="629"/>
      <c r="DY13" s="629"/>
      <c r="DZ13" s="629"/>
      <c r="EA13" s="629"/>
      <c r="EB13" s="629"/>
      <c r="EC13" s="669"/>
    </row>
    <row r="14" spans="2:143" ht="11.25" customHeight="1">
      <c r="B14" s="625" t="s">
        <v>255</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232</v>
      </c>
      <c r="AE14" s="656"/>
      <c r="AF14" s="656"/>
      <c r="AG14" s="656"/>
      <c r="AH14" s="656"/>
      <c r="AI14" s="656"/>
      <c r="AJ14" s="656"/>
      <c r="AK14" s="656"/>
      <c r="AL14" s="631" t="s">
        <v>232</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8117</v>
      </c>
      <c r="BH14" s="629"/>
      <c r="BI14" s="629"/>
      <c r="BJ14" s="629"/>
      <c r="BK14" s="629"/>
      <c r="BL14" s="629"/>
      <c r="BM14" s="629"/>
      <c r="BN14" s="630"/>
      <c r="BO14" s="655">
        <v>5.0999999999999996</v>
      </c>
      <c r="BP14" s="655"/>
      <c r="BQ14" s="655"/>
      <c r="BR14" s="655"/>
      <c r="BS14" s="656" t="s">
        <v>137</v>
      </c>
      <c r="BT14" s="656"/>
      <c r="BU14" s="656"/>
      <c r="BV14" s="656"/>
      <c r="BW14" s="656"/>
      <c r="BX14" s="656"/>
      <c r="BY14" s="656"/>
      <c r="BZ14" s="656"/>
      <c r="CA14" s="656"/>
      <c r="CB14" s="714"/>
      <c r="CD14" s="670" t="s">
        <v>257</v>
      </c>
      <c r="CE14" s="667"/>
      <c r="CF14" s="667"/>
      <c r="CG14" s="667"/>
      <c r="CH14" s="667"/>
      <c r="CI14" s="667"/>
      <c r="CJ14" s="667"/>
      <c r="CK14" s="667"/>
      <c r="CL14" s="667"/>
      <c r="CM14" s="667"/>
      <c r="CN14" s="667"/>
      <c r="CO14" s="667"/>
      <c r="CP14" s="667"/>
      <c r="CQ14" s="668"/>
      <c r="CR14" s="628">
        <v>109594</v>
      </c>
      <c r="CS14" s="629"/>
      <c r="CT14" s="629"/>
      <c r="CU14" s="629"/>
      <c r="CV14" s="629"/>
      <c r="CW14" s="629"/>
      <c r="CX14" s="629"/>
      <c r="CY14" s="630"/>
      <c r="CZ14" s="655">
        <v>3.1</v>
      </c>
      <c r="DA14" s="655"/>
      <c r="DB14" s="655"/>
      <c r="DC14" s="655"/>
      <c r="DD14" s="634" t="s">
        <v>128</v>
      </c>
      <c r="DE14" s="629"/>
      <c r="DF14" s="629"/>
      <c r="DG14" s="629"/>
      <c r="DH14" s="629"/>
      <c r="DI14" s="629"/>
      <c r="DJ14" s="629"/>
      <c r="DK14" s="629"/>
      <c r="DL14" s="629"/>
      <c r="DM14" s="629"/>
      <c r="DN14" s="629"/>
      <c r="DO14" s="629"/>
      <c r="DP14" s="630"/>
      <c r="DQ14" s="634">
        <v>109590</v>
      </c>
      <c r="DR14" s="629"/>
      <c r="DS14" s="629"/>
      <c r="DT14" s="629"/>
      <c r="DU14" s="629"/>
      <c r="DV14" s="629"/>
      <c r="DW14" s="629"/>
      <c r="DX14" s="629"/>
      <c r="DY14" s="629"/>
      <c r="DZ14" s="629"/>
      <c r="EA14" s="629"/>
      <c r="EB14" s="629"/>
      <c r="EC14" s="669"/>
    </row>
    <row r="15" spans="2:143" ht="11.25" customHeight="1">
      <c r="B15" s="625" t="s">
        <v>258</v>
      </c>
      <c r="C15" s="626"/>
      <c r="D15" s="626"/>
      <c r="E15" s="626"/>
      <c r="F15" s="626"/>
      <c r="G15" s="626"/>
      <c r="H15" s="626"/>
      <c r="I15" s="626"/>
      <c r="J15" s="626"/>
      <c r="K15" s="626"/>
      <c r="L15" s="626"/>
      <c r="M15" s="626"/>
      <c r="N15" s="626"/>
      <c r="O15" s="626"/>
      <c r="P15" s="626"/>
      <c r="Q15" s="627"/>
      <c r="R15" s="628" t="s">
        <v>232</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137</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5502</v>
      </c>
      <c r="BH15" s="629"/>
      <c r="BI15" s="629"/>
      <c r="BJ15" s="629"/>
      <c r="BK15" s="629"/>
      <c r="BL15" s="629"/>
      <c r="BM15" s="629"/>
      <c r="BN15" s="630"/>
      <c r="BO15" s="655">
        <v>3.4</v>
      </c>
      <c r="BP15" s="655"/>
      <c r="BQ15" s="655"/>
      <c r="BR15" s="655"/>
      <c r="BS15" s="656" t="s">
        <v>128</v>
      </c>
      <c r="BT15" s="656"/>
      <c r="BU15" s="656"/>
      <c r="BV15" s="656"/>
      <c r="BW15" s="656"/>
      <c r="BX15" s="656"/>
      <c r="BY15" s="656"/>
      <c r="BZ15" s="656"/>
      <c r="CA15" s="656"/>
      <c r="CB15" s="714"/>
      <c r="CD15" s="670" t="s">
        <v>260</v>
      </c>
      <c r="CE15" s="667"/>
      <c r="CF15" s="667"/>
      <c r="CG15" s="667"/>
      <c r="CH15" s="667"/>
      <c r="CI15" s="667"/>
      <c r="CJ15" s="667"/>
      <c r="CK15" s="667"/>
      <c r="CL15" s="667"/>
      <c r="CM15" s="667"/>
      <c r="CN15" s="667"/>
      <c r="CO15" s="667"/>
      <c r="CP15" s="667"/>
      <c r="CQ15" s="668"/>
      <c r="CR15" s="628">
        <v>263702</v>
      </c>
      <c r="CS15" s="629"/>
      <c r="CT15" s="629"/>
      <c r="CU15" s="629"/>
      <c r="CV15" s="629"/>
      <c r="CW15" s="629"/>
      <c r="CX15" s="629"/>
      <c r="CY15" s="630"/>
      <c r="CZ15" s="655">
        <v>7.5</v>
      </c>
      <c r="DA15" s="655"/>
      <c r="DB15" s="655"/>
      <c r="DC15" s="655"/>
      <c r="DD15" s="634">
        <v>110052</v>
      </c>
      <c r="DE15" s="629"/>
      <c r="DF15" s="629"/>
      <c r="DG15" s="629"/>
      <c r="DH15" s="629"/>
      <c r="DI15" s="629"/>
      <c r="DJ15" s="629"/>
      <c r="DK15" s="629"/>
      <c r="DL15" s="629"/>
      <c r="DM15" s="629"/>
      <c r="DN15" s="629"/>
      <c r="DO15" s="629"/>
      <c r="DP15" s="630"/>
      <c r="DQ15" s="634">
        <v>240313</v>
      </c>
      <c r="DR15" s="629"/>
      <c r="DS15" s="629"/>
      <c r="DT15" s="629"/>
      <c r="DU15" s="629"/>
      <c r="DV15" s="629"/>
      <c r="DW15" s="629"/>
      <c r="DX15" s="629"/>
      <c r="DY15" s="629"/>
      <c r="DZ15" s="629"/>
      <c r="EA15" s="629"/>
      <c r="EB15" s="629"/>
      <c r="EC15" s="669"/>
    </row>
    <row r="16" spans="2:143" ht="11.25" customHeight="1">
      <c r="B16" s="625" t="s">
        <v>261</v>
      </c>
      <c r="C16" s="626"/>
      <c r="D16" s="626"/>
      <c r="E16" s="626"/>
      <c r="F16" s="626"/>
      <c r="G16" s="626"/>
      <c r="H16" s="626"/>
      <c r="I16" s="626"/>
      <c r="J16" s="626"/>
      <c r="K16" s="626"/>
      <c r="L16" s="626"/>
      <c r="M16" s="626"/>
      <c r="N16" s="626"/>
      <c r="O16" s="626"/>
      <c r="P16" s="626"/>
      <c r="Q16" s="627"/>
      <c r="R16" s="628">
        <v>3308</v>
      </c>
      <c r="S16" s="629"/>
      <c r="T16" s="629"/>
      <c r="U16" s="629"/>
      <c r="V16" s="629"/>
      <c r="W16" s="629"/>
      <c r="X16" s="629"/>
      <c r="Y16" s="630"/>
      <c r="Z16" s="655">
        <v>0.1</v>
      </c>
      <c r="AA16" s="655"/>
      <c r="AB16" s="655"/>
      <c r="AC16" s="655"/>
      <c r="AD16" s="656">
        <v>3308</v>
      </c>
      <c r="AE16" s="656"/>
      <c r="AF16" s="656"/>
      <c r="AG16" s="656"/>
      <c r="AH16" s="656"/>
      <c r="AI16" s="656"/>
      <c r="AJ16" s="656"/>
      <c r="AK16" s="656"/>
      <c r="AL16" s="631">
        <v>0.2</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v>3266</v>
      </c>
      <c r="BH16" s="629"/>
      <c r="BI16" s="629"/>
      <c r="BJ16" s="629"/>
      <c r="BK16" s="629"/>
      <c r="BL16" s="629"/>
      <c r="BM16" s="629"/>
      <c r="BN16" s="630"/>
      <c r="BO16" s="655">
        <v>2</v>
      </c>
      <c r="BP16" s="655"/>
      <c r="BQ16" s="655"/>
      <c r="BR16" s="655"/>
      <c r="BS16" s="656" t="s">
        <v>232</v>
      </c>
      <c r="BT16" s="656"/>
      <c r="BU16" s="656"/>
      <c r="BV16" s="656"/>
      <c r="BW16" s="656"/>
      <c r="BX16" s="656"/>
      <c r="BY16" s="656"/>
      <c r="BZ16" s="656"/>
      <c r="CA16" s="656"/>
      <c r="CB16" s="714"/>
      <c r="CD16" s="670" t="s">
        <v>263</v>
      </c>
      <c r="CE16" s="667"/>
      <c r="CF16" s="667"/>
      <c r="CG16" s="667"/>
      <c r="CH16" s="667"/>
      <c r="CI16" s="667"/>
      <c r="CJ16" s="667"/>
      <c r="CK16" s="667"/>
      <c r="CL16" s="667"/>
      <c r="CM16" s="667"/>
      <c r="CN16" s="667"/>
      <c r="CO16" s="667"/>
      <c r="CP16" s="667"/>
      <c r="CQ16" s="668"/>
      <c r="CR16" s="628">
        <v>159576</v>
      </c>
      <c r="CS16" s="629"/>
      <c r="CT16" s="629"/>
      <c r="CU16" s="629"/>
      <c r="CV16" s="629"/>
      <c r="CW16" s="629"/>
      <c r="CX16" s="629"/>
      <c r="CY16" s="630"/>
      <c r="CZ16" s="655">
        <v>4.5</v>
      </c>
      <c r="DA16" s="655"/>
      <c r="DB16" s="655"/>
      <c r="DC16" s="655"/>
      <c r="DD16" s="634" t="s">
        <v>128</v>
      </c>
      <c r="DE16" s="629"/>
      <c r="DF16" s="629"/>
      <c r="DG16" s="629"/>
      <c r="DH16" s="629"/>
      <c r="DI16" s="629"/>
      <c r="DJ16" s="629"/>
      <c r="DK16" s="629"/>
      <c r="DL16" s="629"/>
      <c r="DM16" s="629"/>
      <c r="DN16" s="629"/>
      <c r="DO16" s="629"/>
      <c r="DP16" s="630"/>
      <c r="DQ16" s="634">
        <v>29750</v>
      </c>
      <c r="DR16" s="629"/>
      <c r="DS16" s="629"/>
      <c r="DT16" s="629"/>
      <c r="DU16" s="629"/>
      <c r="DV16" s="629"/>
      <c r="DW16" s="629"/>
      <c r="DX16" s="629"/>
      <c r="DY16" s="629"/>
      <c r="DZ16" s="629"/>
      <c r="EA16" s="629"/>
      <c r="EB16" s="629"/>
      <c r="EC16" s="669"/>
    </row>
    <row r="17" spans="2:133" ht="11.25" customHeight="1">
      <c r="B17" s="625" t="s">
        <v>264</v>
      </c>
      <c r="C17" s="626"/>
      <c r="D17" s="626"/>
      <c r="E17" s="626"/>
      <c r="F17" s="626"/>
      <c r="G17" s="626"/>
      <c r="H17" s="626"/>
      <c r="I17" s="626"/>
      <c r="J17" s="626"/>
      <c r="K17" s="626"/>
      <c r="L17" s="626"/>
      <c r="M17" s="626"/>
      <c r="N17" s="626"/>
      <c r="O17" s="626"/>
      <c r="P17" s="626"/>
      <c r="Q17" s="627"/>
      <c r="R17" s="628">
        <v>2499</v>
      </c>
      <c r="S17" s="629"/>
      <c r="T17" s="629"/>
      <c r="U17" s="629"/>
      <c r="V17" s="629"/>
      <c r="W17" s="629"/>
      <c r="X17" s="629"/>
      <c r="Y17" s="630"/>
      <c r="Z17" s="655">
        <v>0.1</v>
      </c>
      <c r="AA17" s="655"/>
      <c r="AB17" s="655"/>
      <c r="AC17" s="655"/>
      <c r="AD17" s="656">
        <v>2499</v>
      </c>
      <c r="AE17" s="656"/>
      <c r="AF17" s="656"/>
      <c r="AG17" s="656"/>
      <c r="AH17" s="656"/>
      <c r="AI17" s="656"/>
      <c r="AJ17" s="656"/>
      <c r="AK17" s="656"/>
      <c r="AL17" s="631">
        <v>0.1</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137</v>
      </c>
      <c r="BP17" s="655"/>
      <c r="BQ17" s="655"/>
      <c r="BR17" s="655"/>
      <c r="BS17" s="656" t="s">
        <v>128</v>
      </c>
      <c r="BT17" s="656"/>
      <c r="BU17" s="656"/>
      <c r="BV17" s="656"/>
      <c r="BW17" s="656"/>
      <c r="BX17" s="656"/>
      <c r="BY17" s="656"/>
      <c r="BZ17" s="656"/>
      <c r="CA17" s="656"/>
      <c r="CB17" s="714"/>
      <c r="CD17" s="670" t="s">
        <v>266</v>
      </c>
      <c r="CE17" s="667"/>
      <c r="CF17" s="667"/>
      <c r="CG17" s="667"/>
      <c r="CH17" s="667"/>
      <c r="CI17" s="667"/>
      <c r="CJ17" s="667"/>
      <c r="CK17" s="667"/>
      <c r="CL17" s="667"/>
      <c r="CM17" s="667"/>
      <c r="CN17" s="667"/>
      <c r="CO17" s="667"/>
      <c r="CP17" s="667"/>
      <c r="CQ17" s="668"/>
      <c r="CR17" s="628">
        <v>288315</v>
      </c>
      <c r="CS17" s="629"/>
      <c r="CT17" s="629"/>
      <c r="CU17" s="629"/>
      <c r="CV17" s="629"/>
      <c r="CW17" s="629"/>
      <c r="CX17" s="629"/>
      <c r="CY17" s="630"/>
      <c r="CZ17" s="655">
        <v>8.1999999999999993</v>
      </c>
      <c r="DA17" s="655"/>
      <c r="DB17" s="655"/>
      <c r="DC17" s="655"/>
      <c r="DD17" s="634" t="s">
        <v>128</v>
      </c>
      <c r="DE17" s="629"/>
      <c r="DF17" s="629"/>
      <c r="DG17" s="629"/>
      <c r="DH17" s="629"/>
      <c r="DI17" s="629"/>
      <c r="DJ17" s="629"/>
      <c r="DK17" s="629"/>
      <c r="DL17" s="629"/>
      <c r="DM17" s="629"/>
      <c r="DN17" s="629"/>
      <c r="DO17" s="629"/>
      <c r="DP17" s="630"/>
      <c r="DQ17" s="634">
        <v>288089</v>
      </c>
      <c r="DR17" s="629"/>
      <c r="DS17" s="629"/>
      <c r="DT17" s="629"/>
      <c r="DU17" s="629"/>
      <c r="DV17" s="629"/>
      <c r="DW17" s="629"/>
      <c r="DX17" s="629"/>
      <c r="DY17" s="629"/>
      <c r="DZ17" s="629"/>
      <c r="EA17" s="629"/>
      <c r="EB17" s="629"/>
      <c r="EC17" s="669"/>
    </row>
    <row r="18" spans="2:133" ht="11.25" customHeight="1">
      <c r="B18" s="625" t="s">
        <v>267</v>
      </c>
      <c r="C18" s="626"/>
      <c r="D18" s="626"/>
      <c r="E18" s="626"/>
      <c r="F18" s="626"/>
      <c r="G18" s="626"/>
      <c r="H18" s="626"/>
      <c r="I18" s="626"/>
      <c r="J18" s="626"/>
      <c r="K18" s="626"/>
      <c r="L18" s="626"/>
      <c r="M18" s="626"/>
      <c r="N18" s="626"/>
      <c r="O18" s="626"/>
      <c r="P18" s="626"/>
      <c r="Q18" s="627"/>
      <c r="R18" s="628">
        <v>1872</v>
      </c>
      <c r="S18" s="629"/>
      <c r="T18" s="629"/>
      <c r="U18" s="629"/>
      <c r="V18" s="629"/>
      <c r="W18" s="629"/>
      <c r="X18" s="629"/>
      <c r="Y18" s="630"/>
      <c r="Z18" s="655">
        <v>0.1</v>
      </c>
      <c r="AA18" s="655"/>
      <c r="AB18" s="655"/>
      <c r="AC18" s="655"/>
      <c r="AD18" s="656">
        <v>1872</v>
      </c>
      <c r="AE18" s="656"/>
      <c r="AF18" s="656"/>
      <c r="AG18" s="656"/>
      <c r="AH18" s="656"/>
      <c r="AI18" s="656"/>
      <c r="AJ18" s="656"/>
      <c r="AK18" s="656"/>
      <c r="AL18" s="631">
        <v>0.1</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232</v>
      </c>
      <c r="BP18" s="655"/>
      <c r="BQ18" s="655"/>
      <c r="BR18" s="655"/>
      <c r="BS18" s="656" t="s">
        <v>128</v>
      </c>
      <c r="BT18" s="656"/>
      <c r="BU18" s="656"/>
      <c r="BV18" s="656"/>
      <c r="BW18" s="656"/>
      <c r="BX18" s="656"/>
      <c r="BY18" s="656"/>
      <c r="BZ18" s="656"/>
      <c r="CA18" s="656"/>
      <c r="CB18" s="714"/>
      <c r="CD18" s="670" t="s">
        <v>269</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232</v>
      </c>
      <c r="DA18" s="655"/>
      <c r="DB18" s="655"/>
      <c r="DC18" s="655"/>
      <c r="DD18" s="634" t="s">
        <v>232</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c r="B19" s="625" t="s">
        <v>270</v>
      </c>
      <c r="C19" s="626"/>
      <c r="D19" s="626"/>
      <c r="E19" s="626"/>
      <c r="F19" s="626"/>
      <c r="G19" s="626"/>
      <c r="H19" s="626"/>
      <c r="I19" s="626"/>
      <c r="J19" s="626"/>
      <c r="K19" s="626"/>
      <c r="L19" s="626"/>
      <c r="M19" s="626"/>
      <c r="N19" s="626"/>
      <c r="O19" s="626"/>
      <c r="P19" s="626"/>
      <c r="Q19" s="627"/>
      <c r="R19" s="628">
        <v>280</v>
      </c>
      <c r="S19" s="629"/>
      <c r="T19" s="629"/>
      <c r="U19" s="629"/>
      <c r="V19" s="629"/>
      <c r="W19" s="629"/>
      <c r="X19" s="629"/>
      <c r="Y19" s="630"/>
      <c r="Z19" s="655">
        <v>0</v>
      </c>
      <c r="AA19" s="655"/>
      <c r="AB19" s="655"/>
      <c r="AC19" s="655"/>
      <c r="AD19" s="656">
        <v>280</v>
      </c>
      <c r="AE19" s="656"/>
      <c r="AF19" s="656"/>
      <c r="AG19" s="656"/>
      <c r="AH19" s="656"/>
      <c r="AI19" s="656"/>
      <c r="AJ19" s="656"/>
      <c r="AK19" s="656"/>
      <c r="AL19" s="631">
        <v>0</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t="s">
        <v>232</v>
      </c>
      <c r="BH19" s="629"/>
      <c r="BI19" s="629"/>
      <c r="BJ19" s="629"/>
      <c r="BK19" s="629"/>
      <c r="BL19" s="629"/>
      <c r="BM19" s="629"/>
      <c r="BN19" s="630"/>
      <c r="BO19" s="655" t="s">
        <v>128</v>
      </c>
      <c r="BP19" s="655"/>
      <c r="BQ19" s="655"/>
      <c r="BR19" s="655"/>
      <c r="BS19" s="656" t="s">
        <v>128</v>
      </c>
      <c r="BT19" s="656"/>
      <c r="BU19" s="656"/>
      <c r="BV19" s="656"/>
      <c r="BW19" s="656"/>
      <c r="BX19" s="656"/>
      <c r="BY19" s="656"/>
      <c r="BZ19" s="656"/>
      <c r="CA19" s="656"/>
      <c r="CB19" s="714"/>
      <c r="CD19" s="670" t="s">
        <v>272</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128</v>
      </c>
      <c r="DA19" s="655"/>
      <c r="DB19" s="655"/>
      <c r="DC19" s="655"/>
      <c r="DD19" s="634" t="s">
        <v>232</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c r="B20" s="625" t="s">
        <v>273</v>
      </c>
      <c r="C20" s="626"/>
      <c r="D20" s="626"/>
      <c r="E20" s="626"/>
      <c r="F20" s="626"/>
      <c r="G20" s="626"/>
      <c r="H20" s="626"/>
      <c r="I20" s="626"/>
      <c r="J20" s="626"/>
      <c r="K20" s="626"/>
      <c r="L20" s="626"/>
      <c r="M20" s="626"/>
      <c r="N20" s="626"/>
      <c r="O20" s="626"/>
      <c r="P20" s="626"/>
      <c r="Q20" s="627"/>
      <c r="R20" s="628">
        <v>944</v>
      </c>
      <c r="S20" s="629"/>
      <c r="T20" s="629"/>
      <c r="U20" s="629"/>
      <c r="V20" s="629"/>
      <c r="W20" s="629"/>
      <c r="X20" s="629"/>
      <c r="Y20" s="630"/>
      <c r="Z20" s="655">
        <v>0</v>
      </c>
      <c r="AA20" s="655"/>
      <c r="AB20" s="655"/>
      <c r="AC20" s="655"/>
      <c r="AD20" s="656">
        <v>944</v>
      </c>
      <c r="AE20" s="656"/>
      <c r="AF20" s="656"/>
      <c r="AG20" s="656"/>
      <c r="AH20" s="656"/>
      <c r="AI20" s="656"/>
      <c r="AJ20" s="656"/>
      <c r="AK20" s="656"/>
      <c r="AL20" s="631">
        <v>0.1</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t="s">
        <v>232</v>
      </c>
      <c r="BH20" s="629"/>
      <c r="BI20" s="629"/>
      <c r="BJ20" s="629"/>
      <c r="BK20" s="629"/>
      <c r="BL20" s="629"/>
      <c r="BM20" s="629"/>
      <c r="BN20" s="630"/>
      <c r="BO20" s="655" t="s">
        <v>137</v>
      </c>
      <c r="BP20" s="655"/>
      <c r="BQ20" s="655"/>
      <c r="BR20" s="655"/>
      <c r="BS20" s="656" t="s">
        <v>232</v>
      </c>
      <c r="BT20" s="656"/>
      <c r="BU20" s="656"/>
      <c r="BV20" s="656"/>
      <c r="BW20" s="656"/>
      <c r="BX20" s="656"/>
      <c r="BY20" s="656"/>
      <c r="BZ20" s="656"/>
      <c r="CA20" s="656"/>
      <c r="CB20" s="714"/>
      <c r="CD20" s="670" t="s">
        <v>275</v>
      </c>
      <c r="CE20" s="667"/>
      <c r="CF20" s="667"/>
      <c r="CG20" s="667"/>
      <c r="CH20" s="667"/>
      <c r="CI20" s="667"/>
      <c r="CJ20" s="667"/>
      <c r="CK20" s="667"/>
      <c r="CL20" s="667"/>
      <c r="CM20" s="667"/>
      <c r="CN20" s="667"/>
      <c r="CO20" s="667"/>
      <c r="CP20" s="667"/>
      <c r="CQ20" s="668"/>
      <c r="CR20" s="628">
        <v>3516827</v>
      </c>
      <c r="CS20" s="629"/>
      <c r="CT20" s="629"/>
      <c r="CU20" s="629"/>
      <c r="CV20" s="629"/>
      <c r="CW20" s="629"/>
      <c r="CX20" s="629"/>
      <c r="CY20" s="630"/>
      <c r="CZ20" s="655">
        <v>100</v>
      </c>
      <c r="DA20" s="655"/>
      <c r="DB20" s="655"/>
      <c r="DC20" s="655"/>
      <c r="DD20" s="634">
        <v>683519</v>
      </c>
      <c r="DE20" s="629"/>
      <c r="DF20" s="629"/>
      <c r="DG20" s="629"/>
      <c r="DH20" s="629"/>
      <c r="DI20" s="629"/>
      <c r="DJ20" s="629"/>
      <c r="DK20" s="629"/>
      <c r="DL20" s="629"/>
      <c r="DM20" s="629"/>
      <c r="DN20" s="629"/>
      <c r="DO20" s="629"/>
      <c r="DP20" s="630"/>
      <c r="DQ20" s="634">
        <v>2532442</v>
      </c>
      <c r="DR20" s="629"/>
      <c r="DS20" s="629"/>
      <c r="DT20" s="629"/>
      <c r="DU20" s="629"/>
      <c r="DV20" s="629"/>
      <c r="DW20" s="629"/>
      <c r="DX20" s="629"/>
      <c r="DY20" s="629"/>
      <c r="DZ20" s="629"/>
      <c r="EA20" s="629"/>
      <c r="EB20" s="629"/>
      <c r="EC20" s="669"/>
    </row>
    <row r="21" spans="2:133" ht="11.25" customHeight="1">
      <c r="B21" s="625" t="s">
        <v>276</v>
      </c>
      <c r="C21" s="626"/>
      <c r="D21" s="626"/>
      <c r="E21" s="626"/>
      <c r="F21" s="626"/>
      <c r="G21" s="626"/>
      <c r="H21" s="626"/>
      <c r="I21" s="626"/>
      <c r="J21" s="626"/>
      <c r="K21" s="626"/>
      <c r="L21" s="626"/>
      <c r="M21" s="626"/>
      <c r="N21" s="626"/>
      <c r="O21" s="626"/>
      <c r="P21" s="626"/>
      <c r="Q21" s="627"/>
      <c r="R21" s="628">
        <v>101</v>
      </c>
      <c r="S21" s="629"/>
      <c r="T21" s="629"/>
      <c r="U21" s="629"/>
      <c r="V21" s="629"/>
      <c r="W21" s="629"/>
      <c r="X21" s="629"/>
      <c r="Y21" s="630"/>
      <c r="Z21" s="655">
        <v>0</v>
      </c>
      <c r="AA21" s="655"/>
      <c r="AB21" s="655"/>
      <c r="AC21" s="655"/>
      <c r="AD21" s="656">
        <v>101</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t="s">
        <v>137</v>
      </c>
      <c r="BH21" s="629"/>
      <c r="BI21" s="629"/>
      <c r="BJ21" s="629"/>
      <c r="BK21" s="629"/>
      <c r="BL21" s="629"/>
      <c r="BM21" s="629"/>
      <c r="BN21" s="630"/>
      <c r="BO21" s="655" t="s">
        <v>232</v>
      </c>
      <c r="BP21" s="655"/>
      <c r="BQ21" s="655"/>
      <c r="BR21" s="655"/>
      <c r="BS21" s="656" t="s">
        <v>232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278</v>
      </c>
      <c r="C22" s="692"/>
      <c r="D22" s="692"/>
      <c r="E22" s="692"/>
      <c r="F22" s="692"/>
      <c r="G22" s="692"/>
      <c r="H22" s="692"/>
      <c r="I22" s="692"/>
      <c r="J22" s="692"/>
      <c r="K22" s="692"/>
      <c r="L22" s="692"/>
      <c r="M22" s="692"/>
      <c r="N22" s="692"/>
      <c r="O22" s="692"/>
      <c r="P22" s="692"/>
      <c r="Q22" s="693"/>
      <c r="R22" s="628">
        <v>547</v>
      </c>
      <c r="S22" s="629"/>
      <c r="T22" s="629"/>
      <c r="U22" s="629"/>
      <c r="V22" s="629"/>
      <c r="W22" s="629"/>
      <c r="X22" s="629"/>
      <c r="Y22" s="630"/>
      <c r="Z22" s="655">
        <v>0</v>
      </c>
      <c r="AA22" s="655"/>
      <c r="AB22" s="655"/>
      <c r="AC22" s="655"/>
      <c r="AD22" s="656" t="s">
        <v>232</v>
      </c>
      <c r="AE22" s="656"/>
      <c r="AF22" s="656"/>
      <c r="AG22" s="656"/>
      <c r="AH22" s="656"/>
      <c r="AI22" s="656"/>
      <c r="AJ22" s="656"/>
      <c r="AK22" s="656"/>
      <c r="AL22" s="631" t="s">
        <v>128</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232</v>
      </c>
      <c r="BP22" s="655"/>
      <c r="BQ22" s="655"/>
      <c r="BR22" s="655"/>
      <c r="BS22" s="656" t="s">
        <v>128</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281</v>
      </c>
      <c r="C23" s="626"/>
      <c r="D23" s="626"/>
      <c r="E23" s="626"/>
      <c r="F23" s="626"/>
      <c r="G23" s="626"/>
      <c r="H23" s="626"/>
      <c r="I23" s="626"/>
      <c r="J23" s="626"/>
      <c r="K23" s="626"/>
      <c r="L23" s="626"/>
      <c r="M23" s="626"/>
      <c r="N23" s="626"/>
      <c r="O23" s="626"/>
      <c r="P23" s="626"/>
      <c r="Q23" s="627"/>
      <c r="R23" s="628">
        <v>1707907</v>
      </c>
      <c r="S23" s="629"/>
      <c r="T23" s="629"/>
      <c r="U23" s="629"/>
      <c r="V23" s="629"/>
      <c r="W23" s="629"/>
      <c r="X23" s="629"/>
      <c r="Y23" s="630"/>
      <c r="Z23" s="655">
        <v>47</v>
      </c>
      <c r="AA23" s="655"/>
      <c r="AB23" s="655"/>
      <c r="AC23" s="655"/>
      <c r="AD23" s="656">
        <v>1527139</v>
      </c>
      <c r="AE23" s="656"/>
      <c r="AF23" s="656"/>
      <c r="AG23" s="656"/>
      <c r="AH23" s="656"/>
      <c r="AI23" s="656"/>
      <c r="AJ23" s="656"/>
      <c r="AK23" s="656"/>
      <c r="AL23" s="631">
        <v>85.3</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t="s">
        <v>137</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221</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c r="B24" s="625" t="s">
        <v>288</v>
      </c>
      <c r="C24" s="626"/>
      <c r="D24" s="626"/>
      <c r="E24" s="626"/>
      <c r="F24" s="626"/>
      <c r="G24" s="626"/>
      <c r="H24" s="626"/>
      <c r="I24" s="626"/>
      <c r="J24" s="626"/>
      <c r="K24" s="626"/>
      <c r="L24" s="626"/>
      <c r="M24" s="626"/>
      <c r="N24" s="626"/>
      <c r="O24" s="626"/>
      <c r="P24" s="626"/>
      <c r="Q24" s="627"/>
      <c r="R24" s="628">
        <v>1527139</v>
      </c>
      <c r="S24" s="629"/>
      <c r="T24" s="629"/>
      <c r="U24" s="629"/>
      <c r="V24" s="629"/>
      <c r="W24" s="629"/>
      <c r="X24" s="629"/>
      <c r="Y24" s="630"/>
      <c r="Z24" s="655">
        <v>42</v>
      </c>
      <c r="AA24" s="655"/>
      <c r="AB24" s="655"/>
      <c r="AC24" s="655"/>
      <c r="AD24" s="656">
        <v>1527139</v>
      </c>
      <c r="AE24" s="656"/>
      <c r="AF24" s="656"/>
      <c r="AG24" s="656"/>
      <c r="AH24" s="656"/>
      <c r="AI24" s="656"/>
      <c r="AJ24" s="656"/>
      <c r="AK24" s="656"/>
      <c r="AL24" s="631">
        <v>85.3</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232</v>
      </c>
      <c r="BH24" s="629"/>
      <c r="BI24" s="629"/>
      <c r="BJ24" s="629"/>
      <c r="BK24" s="629"/>
      <c r="BL24" s="629"/>
      <c r="BM24" s="629"/>
      <c r="BN24" s="630"/>
      <c r="BO24" s="655" t="s">
        <v>232</v>
      </c>
      <c r="BP24" s="655"/>
      <c r="BQ24" s="655"/>
      <c r="BR24" s="655"/>
      <c r="BS24" s="656" t="s">
        <v>128</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969587</v>
      </c>
      <c r="CS24" s="682"/>
      <c r="CT24" s="682"/>
      <c r="CU24" s="682"/>
      <c r="CV24" s="682"/>
      <c r="CW24" s="682"/>
      <c r="CX24" s="682"/>
      <c r="CY24" s="725"/>
      <c r="CZ24" s="726">
        <v>27.6</v>
      </c>
      <c r="DA24" s="700"/>
      <c r="DB24" s="700"/>
      <c r="DC24" s="729"/>
      <c r="DD24" s="724">
        <v>785285</v>
      </c>
      <c r="DE24" s="682"/>
      <c r="DF24" s="682"/>
      <c r="DG24" s="682"/>
      <c r="DH24" s="682"/>
      <c r="DI24" s="682"/>
      <c r="DJ24" s="682"/>
      <c r="DK24" s="725"/>
      <c r="DL24" s="724">
        <v>695185</v>
      </c>
      <c r="DM24" s="682"/>
      <c r="DN24" s="682"/>
      <c r="DO24" s="682"/>
      <c r="DP24" s="682"/>
      <c r="DQ24" s="682"/>
      <c r="DR24" s="682"/>
      <c r="DS24" s="682"/>
      <c r="DT24" s="682"/>
      <c r="DU24" s="682"/>
      <c r="DV24" s="725"/>
      <c r="DW24" s="726">
        <v>37.700000000000003</v>
      </c>
      <c r="DX24" s="700"/>
      <c r="DY24" s="700"/>
      <c r="DZ24" s="700"/>
      <c r="EA24" s="700"/>
      <c r="EB24" s="700"/>
      <c r="EC24" s="727"/>
    </row>
    <row r="25" spans="2:133" ht="11.25" customHeight="1">
      <c r="B25" s="625" t="s">
        <v>291</v>
      </c>
      <c r="C25" s="626"/>
      <c r="D25" s="626"/>
      <c r="E25" s="626"/>
      <c r="F25" s="626"/>
      <c r="G25" s="626"/>
      <c r="H25" s="626"/>
      <c r="I25" s="626"/>
      <c r="J25" s="626"/>
      <c r="K25" s="626"/>
      <c r="L25" s="626"/>
      <c r="M25" s="626"/>
      <c r="N25" s="626"/>
      <c r="O25" s="626"/>
      <c r="P25" s="626"/>
      <c r="Q25" s="627"/>
      <c r="R25" s="628">
        <v>180768</v>
      </c>
      <c r="S25" s="629"/>
      <c r="T25" s="629"/>
      <c r="U25" s="629"/>
      <c r="V25" s="629"/>
      <c r="W25" s="629"/>
      <c r="X25" s="629"/>
      <c r="Y25" s="630"/>
      <c r="Z25" s="655">
        <v>5</v>
      </c>
      <c r="AA25" s="655"/>
      <c r="AB25" s="655"/>
      <c r="AC25" s="655"/>
      <c r="AD25" s="656" t="s">
        <v>232</v>
      </c>
      <c r="AE25" s="656"/>
      <c r="AF25" s="656"/>
      <c r="AG25" s="656"/>
      <c r="AH25" s="656"/>
      <c r="AI25" s="656"/>
      <c r="AJ25" s="656"/>
      <c r="AK25" s="656"/>
      <c r="AL25" s="631" t="s">
        <v>128</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232</v>
      </c>
      <c r="BT25" s="656"/>
      <c r="BU25" s="656"/>
      <c r="BV25" s="656"/>
      <c r="BW25" s="656"/>
      <c r="BX25" s="656"/>
      <c r="BY25" s="656"/>
      <c r="BZ25" s="656"/>
      <c r="CA25" s="656"/>
      <c r="CB25" s="714"/>
      <c r="CD25" s="670" t="s">
        <v>293</v>
      </c>
      <c r="CE25" s="667"/>
      <c r="CF25" s="667"/>
      <c r="CG25" s="667"/>
      <c r="CH25" s="667"/>
      <c r="CI25" s="667"/>
      <c r="CJ25" s="667"/>
      <c r="CK25" s="667"/>
      <c r="CL25" s="667"/>
      <c r="CM25" s="667"/>
      <c r="CN25" s="667"/>
      <c r="CO25" s="667"/>
      <c r="CP25" s="667"/>
      <c r="CQ25" s="668"/>
      <c r="CR25" s="628">
        <v>544061</v>
      </c>
      <c r="CS25" s="639"/>
      <c r="CT25" s="639"/>
      <c r="CU25" s="639"/>
      <c r="CV25" s="639"/>
      <c r="CW25" s="639"/>
      <c r="CX25" s="639"/>
      <c r="CY25" s="640"/>
      <c r="CZ25" s="631">
        <v>15.5</v>
      </c>
      <c r="DA25" s="641"/>
      <c r="DB25" s="641"/>
      <c r="DC25" s="642"/>
      <c r="DD25" s="634">
        <v>461407</v>
      </c>
      <c r="DE25" s="639"/>
      <c r="DF25" s="639"/>
      <c r="DG25" s="639"/>
      <c r="DH25" s="639"/>
      <c r="DI25" s="639"/>
      <c r="DJ25" s="639"/>
      <c r="DK25" s="640"/>
      <c r="DL25" s="634">
        <v>461407</v>
      </c>
      <c r="DM25" s="639"/>
      <c r="DN25" s="639"/>
      <c r="DO25" s="639"/>
      <c r="DP25" s="639"/>
      <c r="DQ25" s="639"/>
      <c r="DR25" s="639"/>
      <c r="DS25" s="639"/>
      <c r="DT25" s="639"/>
      <c r="DU25" s="639"/>
      <c r="DV25" s="640"/>
      <c r="DW25" s="631">
        <v>25</v>
      </c>
      <c r="DX25" s="641"/>
      <c r="DY25" s="641"/>
      <c r="DZ25" s="641"/>
      <c r="EA25" s="641"/>
      <c r="EB25" s="641"/>
      <c r="EC25" s="662"/>
    </row>
    <row r="26" spans="2:133" ht="11.25" customHeight="1">
      <c r="B26" s="625" t="s">
        <v>294</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232</v>
      </c>
      <c r="BP26" s="655"/>
      <c r="BQ26" s="655"/>
      <c r="BR26" s="655"/>
      <c r="BS26" s="656" t="s">
        <v>232</v>
      </c>
      <c r="BT26" s="656"/>
      <c r="BU26" s="656"/>
      <c r="BV26" s="656"/>
      <c r="BW26" s="656"/>
      <c r="BX26" s="656"/>
      <c r="BY26" s="656"/>
      <c r="BZ26" s="656"/>
      <c r="CA26" s="656"/>
      <c r="CB26" s="714"/>
      <c r="CD26" s="670" t="s">
        <v>296</v>
      </c>
      <c r="CE26" s="667"/>
      <c r="CF26" s="667"/>
      <c r="CG26" s="667"/>
      <c r="CH26" s="667"/>
      <c r="CI26" s="667"/>
      <c r="CJ26" s="667"/>
      <c r="CK26" s="667"/>
      <c r="CL26" s="667"/>
      <c r="CM26" s="667"/>
      <c r="CN26" s="667"/>
      <c r="CO26" s="667"/>
      <c r="CP26" s="667"/>
      <c r="CQ26" s="668"/>
      <c r="CR26" s="628">
        <v>317617</v>
      </c>
      <c r="CS26" s="629"/>
      <c r="CT26" s="629"/>
      <c r="CU26" s="629"/>
      <c r="CV26" s="629"/>
      <c r="CW26" s="629"/>
      <c r="CX26" s="629"/>
      <c r="CY26" s="630"/>
      <c r="CZ26" s="631">
        <v>9</v>
      </c>
      <c r="DA26" s="641"/>
      <c r="DB26" s="641"/>
      <c r="DC26" s="642"/>
      <c r="DD26" s="634">
        <v>258542</v>
      </c>
      <c r="DE26" s="629"/>
      <c r="DF26" s="629"/>
      <c r="DG26" s="629"/>
      <c r="DH26" s="629"/>
      <c r="DI26" s="629"/>
      <c r="DJ26" s="629"/>
      <c r="DK26" s="630"/>
      <c r="DL26" s="634" t="s">
        <v>137</v>
      </c>
      <c r="DM26" s="629"/>
      <c r="DN26" s="629"/>
      <c r="DO26" s="629"/>
      <c r="DP26" s="629"/>
      <c r="DQ26" s="629"/>
      <c r="DR26" s="629"/>
      <c r="DS26" s="629"/>
      <c r="DT26" s="629"/>
      <c r="DU26" s="629"/>
      <c r="DV26" s="630"/>
      <c r="DW26" s="631" t="s">
        <v>232</v>
      </c>
      <c r="DX26" s="641"/>
      <c r="DY26" s="641"/>
      <c r="DZ26" s="641"/>
      <c r="EA26" s="641"/>
      <c r="EB26" s="641"/>
      <c r="EC26" s="662"/>
    </row>
    <row r="27" spans="2:133" ht="11.25" customHeight="1">
      <c r="B27" s="625" t="s">
        <v>297</v>
      </c>
      <c r="C27" s="626"/>
      <c r="D27" s="626"/>
      <c r="E27" s="626"/>
      <c r="F27" s="626"/>
      <c r="G27" s="626"/>
      <c r="H27" s="626"/>
      <c r="I27" s="626"/>
      <c r="J27" s="626"/>
      <c r="K27" s="626"/>
      <c r="L27" s="626"/>
      <c r="M27" s="626"/>
      <c r="N27" s="626"/>
      <c r="O27" s="626"/>
      <c r="P27" s="626"/>
      <c r="Q27" s="627"/>
      <c r="R27" s="628">
        <v>1969412</v>
      </c>
      <c r="S27" s="629"/>
      <c r="T27" s="629"/>
      <c r="U27" s="629"/>
      <c r="V27" s="629"/>
      <c r="W27" s="629"/>
      <c r="X27" s="629"/>
      <c r="Y27" s="630"/>
      <c r="Z27" s="655">
        <v>54.1</v>
      </c>
      <c r="AA27" s="655"/>
      <c r="AB27" s="655"/>
      <c r="AC27" s="655"/>
      <c r="AD27" s="656">
        <v>1788644</v>
      </c>
      <c r="AE27" s="656"/>
      <c r="AF27" s="656"/>
      <c r="AG27" s="656"/>
      <c r="AH27" s="656"/>
      <c r="AI27" s="656"/>
      <c r="AJ27" s="656"/>
      <c r="AK27" s="656"/>
      <c r="AL27" s="631">
        <v>99.9</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160555</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14"/>
      <c r="CD27" s="670" t="s">
        <v>299</v>
      </c>
      <c r="CE27" s="667"/>
      <c r="CF27" s="667"/>
      <c r="CG27" s="667"/>
      <c r="CH27" s="667"/>
      <c r="CI27" s="667"/>
      <c r="CJ27" s="667"/>
      <c r="CK27" s="667"/>
      <c r="CL27" s="667"/>
      <c r="CM27" s="667"/>
      <c r="CN27" s="667"/>
      <c r="CO27" s="667"/>
      <c r="CP27" s="667"/>
      <c r="CQ27" s="668"/>
      <c r="CR27" s="628">
        <v>137211</v>
      </c>
      <c r="CS27" s="639"/>
      <c r="CT27" s="639"/>
      <c r="CU27" s="639"/>
      <c r="CV27" s="639"/>
      <c r="CW27" s="639"/>
      <c r="CX27" s="639"/>
      <c r="CY27" s="640"/>
      <c r="CZ27" s="631">
        <v>3.9</v>
      </c>
      <c r="DA27" s="641"/>
      <c r="DB27" s="641"/>
      <c r="DC27" s="642"/>
      <c r="DD27" s="634">
        <v>35789</v>
      </c>
      <c r="DE27" s="639"/>
      <c r="DF27" s="639"/>
      <c r="DG27" s="639"/>
      <c r="DH27" s="639"/>
      <c r="DI27" s="639"/>
      <c r="DJ27" s="639"/>
      <c r="DK27" s="640"/>
      <c r="DL27" s="634">
        <v>35689</v>
      </c>
      <c r="DM27" s="639"/>
      <c r="DN27" s="639"/>
      <c r="DO27" s="639"/>
      <c r="DP27" s="639"/>
      <c r="DQ27" s="639"/>
      <c r="DR27" s="639"/>
      <c r="DS27" s="639"/>
      <c r="DT27" s="639"/>
      <c r="DU27" s="639"/>
      <c r="DV27" s="640"/>
      <c r="DW27" s="631">
        <v>1.9</v>
      </c>
      <c r="DX27" s="641"/>
      <c r="DY27" s="641"/>
      <c r="DZ27" s="641"/>
      <c r="EA27" s="641"/>
      <c r="EB27" s="641"/>
      <c r="EC27" s="662"/>
    </row>
    <row r="28" spans="2:133" ht="11.25" customHeight="1">
      <c r="B28" s="625" t="s">
        <v>300</v>
      </c>
      <c r="C28" s="626"/>
      <c r="D28" s="626"/>
      <c r="E28" s="626"/>
      <c r="F28" s="626"/>
      <c r="G28" s="626"/>
      <c r="H28" s="626"/>
      <c r="I28" s="626"/>
      <c r="J28" s="626"/>
      <c r="K28" s="626"/>
      <c r="L28" s="626"/>
      <c r="M28" s="626"/>
      <c r="N28" s="626"/>
      <c r="O28" s="626"/>
      <c r="P28" s="626"/>
      <c r="Q28" s="627"/>
      <c r="R28" s="628" t="s">
        <v>232</v>
      </c>
      <c r="S28" s="629"/>
      <c r="T28" s="629"/>
      <c r="U28" s="629"/>
      <c r="V28" s="629"/>
      <c r="W28" s="629"/>
      <c r="X28" s="629"/>
      <c r="Y28" s="630"/>
      <c r="Z28" s="655" t="s">
        <v>137</v>
      </c>
      <c r="AA28" s="655"/>
      <c r="AB28" s="655"/>
      <c r="AC28" s="655"/>
      <c r="AD28" s="656" t="s">
        <v>128</v>
      </c>
      <c r="AE28" s="656"/>
      <c r="AF28" s="656"/>
      <c r="AG28" s="656"/>
      <c r="AH28" s="656"/>
      <c r="AI28" s="656"/>
      <c r="AJ28" s="656"/>
      <c r="AK28" s="656"/>
      <c r="AL28" s="631" t="s">
        <v>232</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288315</v>
      </c>
      <c r="CS28" s="629"/>
      <c r="CT28" s="629"/>
      <c r="CU28" s="629"/>
      <c r="CV28" s="629"/>
      <c r="CW28" s="629"/>
      <c r="CX28" s="629"/>
      <c r="CY28" s="630"/>
      <c r="CZ28" s="631">
        <v>8.1999999999999993</v>
      </c>
      <c r="DA28" s="641"/>
      <c r="DB28" s="641"/>
      <c r="DC28" s="642"/>
      <c r="DD28" s="634">
        <v>288089</v>
      </c>
      <c r="DE28" s="629"/>
      <c r="DF28" s="629"/>
      <c r="DG28" s="629"/>
      <c r="DH28" s="629"/>
      <c r="DI28" s="629"/>
      <c r="DJ28" s="629"/>
      <c r="DK28" s="630"/>
      <c r="DL28" s="634">
        <v>198089</v>
      </c>
      <c r="DM28" s="629"/>
      <c r="DN28" s="629"/>
      <c r="DO28" s="629"/>
      <c r="DP28" s="629"/>
      <c r="DQ28" s="629"/>
      <c r="DR28" s="629"/>
      <c r="DS28" s="629"/>
      <c r="DT28" s="629"/>
      <c r="DU28" s="629"/>
      <c r="DV28" s="630"/>
      <c r="DW28" s="631">
        <v>10.7</v>
      </c>
      <c r="DX28" s="641"/>
      <c r="DY28" s="641"/>
      <c r="DZ28" s="641"/>
      <c r="EA28" s="641"/>
      <c r="EB28" s="641"/>
      <c r="EC28" s="662"/>
    </row>
    <row r="29" spans="2:133" ht="11.25" customHeight="1">
      <c r="B29" s="625" t="s">
        <v>302</v>
      </c>
      <c r="C29" s="626"/>
      <c r="D29" s="626"/>
      <c r="E29" s="626"/>
      <c r="F29" s="626"/>
      <c r="G29" s="626"/>
      <c r="H29" s="626"/>
      <c r="I29" s="626"/>
      <c r="J29" s="626"/>
      <c r="K29" s="626"/>
      <c r="L29" s="626"/>
      <c r="M29" s="626"/>
      <c r="N29" s="626"/>
      <c r="O29" s="626"/>
      <c r="P29" s="626"/>
      <c r="Q29" s="627"/>
      <c r="R29" s="628">
        <v>4857</v>
      </c>
      <c r="S29" s="629"/>
      <c r="T29" s="629"/>
      <c r="U29" s="629"/>
      <c r="V29" s="629"/>
      <c r="W29" s="629"/>
      <c r="X29" s="629"/>
      <c r="Y29" s="630"/>
      <c r="Z29" s="655">
        <v>0.1</v>
      </c>
      <c r="AA29" s="655"/>
      <c r="AB29" s="655"/>
      <c r="AC29" s="655"/>
      <c r="AD29" s="656" t="s">
        <v>232</v>
      </c>
      <c r="AE29" s="656"/>
      <c r="AF29" s="656"/>
      <c r="AG29" s="656"/>
      <c r="AH29" s="656"/>
      <c r="AI29" s="656"/>
      <c r="AJ29" s="656"/>
      <c r="AK29" s="656"/>
      <c r="AL29" s="631" t="s">
        <v>137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70" t="s">
        <v>304</v>
      </c>
      <c r="CG29" s="667"/>
      <c r="CH29" s="667"/>
      <c r="CI29" s="667"/>
      <c r="CJ29" s="667"/>
      <c r="CK29" s="667"/>
      <c r="CL29" s="667"/>
      <c r="CM29" s="667"/>
      <c r="CN29" s="667"/>
      <c r="CO29" s="667"/>
      <c r="CP29" s="667"/>
      <c r="CQ29" s="668"/>
      <c r="CR29" s="628">
        <v>288315</v>
      </c>
      <c r="CS29" s="639"/>
      <c r="CT29" s="639"/>
      <c r="CU29" s="639"/>
      <c r="CV29" s="639"/>
      <c r="CW29" s="639"/>
      <c r="CX29" s="639"/>
      <c r="CY29" s="640"/>
      <c r="CZ29" s="631">
        <v>8.1999999999999993</v>
      </c>
      <c r="DA29" s="641"/>
      <c r="DB29" s="641"/>
      <c r="DC29" s="642"/>
      <c r="DD29" s="634">
        <v>288089</v>
      </c>
      <c r="DE29" s="639"/>
      <c r="DF29" s="639"/>
      <c r="DG29" s="639"/>
      <c r="DH29" s="639"/>
      <c r="DI29" s="639"/>
      <c r="DJ29" s="639"/>
      <c r="DK29" s="640"/>
      <c r="DL29" s="634">
        <v>198089</v>
      </c>
      <c r="DM29" s="639"/>
      <c r="DN29" s="639"/>
      <c r="DO29" s="639"/>
      <c r="DP29" s="639"/>
      <c r="DQ29" s="639"/>
      <c r="DR29" s="639"/>
      <c r="DS29" s="639"/>
      <c r="DT29" s="639"/>
      <c r="DU29" s="639"/>
      <c r="DV29" s="640"/>
      <c r="DW29" s="631">
        <v>10.7</v>
      </c>
      <c r="DX29" s="641"/>
      <c r="DY29" s="641"/>
      <c r="DZ29" s="641"/>
      <c r="EA29" s="641"/>
      <c r="EB29" s="641"/>
      <c r="EC29" s="662"/>
    </row>
    <row r="30" spans="2:133" ht="11.25" customHeight="1">
      <c r="B30" s="625" t="s">
        <v>305</v>
      </c>
      <c r="C30" s="626"/>
      <c r="D30" s="626"/>
      <c r="E30" s="626"/>
      <c r="F30" s="626"/>
      <c r="G30" s="626"/>
      <c r="H30" s="626"/>
      <c r="I30" s="626"/>
      <c r="J30" s="626"/>
      <c r="K30" s="626"/>
      <c r="L30" s="626"/>
      <c r="M30" s="626"/>
      <c r="N30" s="626"/>
      <c r="O30" s="626"/>
      <c r="P30" s="626"/>
      <c r="Q30" s="627"/>
      <c r="R30" s="628">
        <v>74298</v>
      </c>
      <c r="S30" s="629"/>
      <c r="T30" s="629"/>
      <c r="U30" s="629"/>
      <c r="V30" s="629"/>
      <c r="W30" s="629"/>
      <c r="X30" s="629"/>
      <c r="Y30" s="630"/>
      <c r="Z30" s="655">
        <v>2</v>
      </c>
      <c r="AA30" s="655"/>
      <c r="AB30" s="655"/>
      <c r="AC30" s="655"/>
      <c r="AD30" s="656">
        <v>555</v>
      </c>
      <c r="AE30" s="656"/>
      <c r="AF30" s="656"/>
      <c r="AG30" s="656"/>
      <c r="AH30" s="656"/>
      <c r="AI30" s="656"/>
      <c r="AJ30" s="656"/>
      <c r="AK30" s="656"/>
      <c r="AL30" s="631">
        <v>0</v>
      </c>
      <c r="AM30" s="632"/>
      <c r="AN30" s="632"/>
      <c r="AO30" s="657"/>
      <c r="AP30" s="687" t="s">
        <v>221</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70" t="s">
        <v>308</v>
      </c>
      <c r="CG30" s="667"/>
      <c r="CH30" s="667"/>
      <c r="CI30" s="667"/>
      <c r="CJ30" s="667"/>
      <c r="CK30" s="667"/>
      <c r="CL30" s="667"/>
      <c r="CM30" s="667"/>
      <c r="CN30" s="667"/>
      <c r="CO30" s="667"/>
      <c r="CP30" s="667"/>
      <c r="CQ30" s="668"/>
      <c r="CR30" s="628">
        <v>282668</v>
      </c>
      <c r="CS30" s="629"/>
      <c r="CT30" s="629"/>
      <c r="CU30" s="629"/>
      <c r="CV30" s="629"/>
      <c r="CW30" s="629"/>
      <c r="CX30" s="629"/>
      <c r="CY30" s="630"/>
      <c r="CZ30" s="631">
        <v>8</v>
      </c>
      <c r="DA30" s="641"/>
      <c r="DB30" s="641"/>
      <c r="DC30" s="642"/>
      <c r="DD30" s="634">
        <v>282442</v>
      </c>
      <c r="DE30" s="629"/>
      <c r="DF30" s="629"/>
      <c r="DG30" s="629"/>
      <c r="DH30" s="629"/>
      <c r="DI30" s="629"/>
      <c r="DJ30" s="629"/>
      <c r="DK30" s="630"/>
      <c r="DL30" s="634">
        <v>192442</v>
      </c>
      <c r="DM30" s="629"/>
      <c r="DN30" s="629"/>
      <c r="DO30" s="629"/>
      <c r="DP30" s="629"/>
      <c r="DQ30" s="629"/>
      <c r="DR30" s="629"/>
      <c r="DS30" s="629"/>
      <c r="DT30" s="629"/>
      <c r="DU30" s="629"/>
      <c r="DV30" s="630"/>
      <c r="DW30" s="631">
        <v>10.4</v>
      </c>
      <c r="DX30" s="641"/>
      <c r="DY30" s="641"/>
      <c r="DZ30" s="641"/>
      <c r="EA30" s="641"/>
      <c r="EB30" s="641"/>
      <c r="EC30" s="662"/>
    </row>
    <row r="31" spans="2:133" ht="11.25" customHeight="1">
      <c r="B31" s="625" t="s">
        <v>309</v>
      </c>
      <c r="C31" s="626"/>
      <c r="D31" s="626"/>
      <c r="E31" s="626"/>
      <c r="F31" s="626"/>
      <c r="G31" s="626"/>
      <c r="H31" s="626"/>
      <c r="I31" s="626"/>
      <c r="J31" s="626"/>
      <c r="K31" s="626"/>
      <c r="L31" s="626"/>
      <c r="M31" s="626"/>
      <c r="N31" s="626"/>
      <c r="O31" s="626"/>
      <c r="P31" s="626"/>
      <c r="Q31" s="627"/>
      <c r="R31" s="628">
        <v>4042</v>
      </c>
      <c r="S31" s="629"/>
      <c r="T31" s="629"/>
      <c r="U31" s="629"/>
      <c r="V31" s="629"/>
      <c r="W31" s="629"/>
      <c r="X31" s="629"/>
      <c r="Y31" s="630"/>
      <c r="Z31" s="655">
        <v>0.1</v>
      </c>
      <c r="AA31" s="655"/>
      <c r="AB31" s="655"/>
      <c r="AC31" s="655"/>
      <c r="AD31" s="656" t="s">
        <v>128</v>
      </c>
      <c r="AE31" s="656"/>
      <c r="AF31" s="656"/>
      <c r="AG31" s="656"/>
      <c r="AH31" s="656"/>
      <c r="AI31" s="656"/>
      <c r="AJ31" s="656"/>
      <c r="AK31" s="656"/>
      <c r="AL31" s="631" t="s">
        <v>128</v>
      </c>
      <c r="AM31" s="632"/>
      <c r="AN31" s="632"/>
      <c r="AO31" s="657"/>
      <c r="AP31" s="703" t="s">
        <v>310</v>
      </c>
      <c r="AQ31" s="704"/>
      <c r="AR31" s="704"/>
      <c r="AS31" s="704"/>
      <c r="AT31" s="709" t="s">
        <v>311</v>
      </c>
      <c r="AU31" s="217"/>
      <c r="AV31" s="217"/>
      <c r="AW31" s="217"/>
      <c r="AX31" s="695" t="s">
        <v>185</v>
      </c>
      <c r="AY31" s="696"/>
      <c r="AZ31" s="696"/>
      <c r="BA31" s="696"/>
      <c r="BB31" s="696"/>
      <c r="BC31" s="696"/>
      <c r="BD31" s="696"/>
      <c r="BE31" s="696"/>
      <c r="BF31" s="697"/>
      <c r="BG31" s="698">
        <v>99.7</v>
      </c>
      <c r="BH31" s="699"/>
      <c r="BI31" s="699"/>
      <c r="BJ31" s="699"/>
      <c r="BK31" s="699"/>
      <c r="BL31" s="699"/>
      <c r="BM31" s="700">
        <v>98.7</v>
      </c>
      <c r="BN31" s="699"/>
      <c r="BO31" s="699"/>
      <c r="BP31" s="699"/>
      <c r="BQ31" s="701"/>
      <c r="BR31" s="698">
        <v>99.4</v>
      </c>
      <c r="BS31" s="699"/>
      <c r="BT31" s="699"/>
      <c r="BU31" s="699"/>
      <c r="BV31" s="699"/>
      <c r="BW31" s="699"/>
      <c r="BX31" s="700">
        <v>98.5</v>
      </c>
      <c r="BY31" s="699"/>
      <c r="BZ31" s="699"/>
      <c r="CA31" s="699"/>
      <c r="CB31" s="701"/>
      <c r="CD31" s="717"/>
      <c r="CE31" s="718"/>
      <c r="CF31" s="670" t="s">
        <v>312</v>
      </c>
      <c r="CG31" s="667"/>
      <c r="CH31" s="667"/>
      <c r="CI31" s="667"/>
      <c r="CJ31" s="667"/>
      <c r="CK31" s="667"/>
      <c r="CL31" s="667"/>
      <c r="CM31" s="667"/>
      <c r="CN31" s="667"/>
      <c r="CO31" s="667"/>
      <c r="CP31" s="667"/>
      <c r="CQ31" s="668"/>
      <c r="CR31" s="628">
        <v>5647</v>
      </c>
      <c r="CS31" s="639"/>
      <c r="CT31" s="639"/>
      <c r="CU31" s="639"/>
      <c r="CV31" s="639"/>
      <c r="CW31" s="639"/>
      <c r="CX31" s="639"/>
      <c r="CY31" s="640"/>
      <c r="CZ31" s="631">
        <v>0.2</v>
      </c>
      <c r="DA31" s="641"/>
      <c r="DB31" s="641"/>
      <c r="DC31" s="642"/>
      <c r="DD31" s="634">
        <v>5647</v>
      </c>
      <c r="DE31" s="639"/>
      <c r="DF31" s="639"/>
      <c r="DG31" s="639"/>
      <c r="DH31" s="639"/>
      <c r="DI31" s="639"/>
      <c r="DJ31" s="639"/>
      <c r="DK31" s="640"/>
      <c r="DL31" s="634">
        <v>5647</v>
      </c>
      <c r="DM31" s="639"/>
      <c r="DN31" s="639"/>
      <c r="DO31" s="639"/>
      <c r="DP31" s="639"/>
      <c r="DQ31" s="639"/>
      <c r="DR31" s="639"/>
      <c r="DS31" s="639"/>
      <c r="DT31" s="639"/>
      <c r="DU31" s="639"/>
      <c r="DV31" s="640"/>
      <c r="DW31" s="631">
        <v>0.3</v>
      </c>
      <c r="DX31" s="641"/>
      <c r="DY31" s="641"/>
      <c r="DZ31" s="641"/>
      <c r="EA31" s="641"/>
      <c r="EB31" s="641"/>
      <c r="EC31" s="662"/>
    </row>
    <row r="32" spans="2:133" ht="11.25" customHeight="1">
      <c r="B32" s="625" t="s">
        <v>313</v>
      </c>
      <c r="C32" s="626"/>
      <c r="D32" s="626"/>
      <c r="E32" s="626"/>
      <c r="F32" s="626"/>
      <c r="G32" s="626"/>
      <c r="H32" s="626"/>
      <c r="I32" s="626"/>
      <c r="J32" s="626"/>
      <c r="K32" s="626"/>
      <c r="L32" s="626"/>
      <c r="M32" s="626"/>
      <c r="N32" s="626"/>
      <c r="O32" s="626"/>
      <c r="P32" s="626"/>
      <c r="Q32" s="627"/>
      <c r="R32" s="628">
        <v>487432</v>
      </c>
      <c r="S32" s="629"/>
      <c r="T32" s="629"/>
      <c r="U32" s="629"/>
      <c r="V32" s="629"/>
      <c r="W32" s="629"/>
      <c r="X32" s="629"/>
      <c r="Y32" s="630"/>
      <c r="Z32" s="655">
        <v>13.4</v>
      </c>
      <c r="AA32" s="655"/>
      <c r="AB32" s="655"/>
      <c r="AC32" s="655"/>
      <c r="AD32" s="656" t="s">
        <v>137</v>
      </c>
      <c r="AE32" s="656"/>
      <c r="AF32" s="656"/>
      <c r="AG32" s="656"/>
      <c r="AH32" s="656"/>
      <c r="AI32" s="656"/>
      <c r="AJ32" s="656"/>
      <c r="AK32" s="656"/>
      <c r="AL32" s="631" t="s">
        <v>137</v>
      </c>
      <c r="AM32" s="632"/>
      <c r="AN32" s="632"/>
      <c r="AO32" s="657"/>
      <c r="AP32" s="705"/>
      <c r="AQ32" s="706"/>
      <c r="AR32" s="706"/>
      <c r="AS32" s="706"/>
      <c r="AT32" s="710"/>
      <c r="AU32" s="216" t="s">
        <v>314</v>
      </c>
      <c r="AV32" s="216"/>
      <c r="AW32" s="216"/>
      <c r="AX32" s="625" t="s">
        <v>315</v>
      </c>
      <c r="AY32" s="626"/>
      <c r="AZ32" s="626"/>
      <c r="BA32" s="626"/>
      <c r="BB32" s="626"/>
      <c r="BC32" s="626"/>
      <c r="BD32" s="626"/>
      <c r="BE32" s="626"/>
      <c r="BF32" s="627"/>
      <c r="BG32" s="702">
        <v>99.7</v>
      </c>
      <c r="BH32" s="639"/>
      <c r="BI32" s="639"/>
      <c r="BJ32" s="639"/>
      <c r="BK32" s="639"/>
      <c r="BL32" s="639"/>
      <c r="BM32" s="632">
        <v>98.6</v>
      </c>
      <c r="BN32" s="694"/>
      <c r="BO32" s="694"/>
      <c r="BP32" s="694"/>
      <c r="BQ32" s="666"/>
      <c r="BR32" s="702">
        <v>99.5</v>
      </c>
      <c r="BS32" s="639"/>
      <c r="BT32" s="639"/>
      <c r="BU32" s="639"/>
      <c r="BV32" s="639"/>
      <c r="BW32" s="639"/>
      <c r="BX32" s="632">
        <v>98.5</v>
      </c>
      <c r="BY32" s="694"/>
      <c r="BZ32" s="694"/>
      <c r="CA32" s="694"/>
      <c r="CB32" s="666"/>
      <c r="CD32" s="719"/>
      <c r="CE32" s="720"/>
      <c r="CF32" s="670" t="s">
        <v>316</v>
      </c>
      <c r="CG32" s="667"/>
      <c r="CH32" s="667"/>
      <c r="CI32" s="667"/>
      <c r="CJ32" s="667"/>
      <c r="CK32" s="667"/>
      <c r="CL32" s="667"/>
      <c r="CM32" s="667"/>
      <c r="CN32" s="667"/>
      <c r="CO32" s="667"/>
      <c r="CP32" s="667"/>
      <c r="CQ32" s="668"/>
      <c r="CR32" s="628" t="s">
        <v>137</v>
      </c>
      <c r="CS32" s="629"/>
      <c r="CT32" s="629"/>
      <c r="CU32" s="629"/>
      <c r="CV32" s="629"/>
      <c r="CW32" s="629"/>
      <c r="CX32" s="629"/>
      <c r="CY32" s="630"/>
      <c r="CZ32" s="631" t="s">
        <v>128</v>
      </c>
      <c r="DA32" s="641"/>
      <c r="DB32" s="641"/>
      <c r="DC32" s="642"/>
      <c r="DD32" s="634" t="s">
        <v>137</v>
      </c>
      <c r="DE32" s="629"/>
      <c r="DF32" s="629"/>
      <c r="DG32" s="629"/>
      <c r="DH32" s="629"/>
      <c r="DI32" s="629"/>
      <c r="DJ32" s="629"/>
      <c r="DK32" s="630"/>
      <c r="DL32" s="634" t="s">
        <v>232</v>
      </c>
      <c r="DM32" s="629"/>
      <c r="DN32" s="629"/>
      <c r="DO32" s="629"/>
      <c r="DP32" s="629"/>
      <c r="DQ32" s="629"/>
      <c r="DR32" s="629"/>
      <c r="DS32" s="629"/>
      <c r="DT32" s="629"/>
      <c r="DU32" s="629"/>
      <c r="DV32" s="630"/>
      <c r="DW32" s="631" t="s">
        <v>232</v>
      </c>
      <c r="DX32" s="641"/>
      <c r="DY32" s="641"/>
      <c r="DZ32" s="641"/>
      <c r="EA32" s="641"/>
      <c r="EB32" s="641"/>
      <c r="EC32" s="662"/>
    </row>
    <row r="33" spans="2:133" ht="11.25" customHeight="1">
      <c r="B33" s="691" t="s">
        <v>317</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137</v>
      </c>
      <c r="AA33" s="655"/>
      <c r="AB33" s="655"/>
      <c r="AC33" s="655"/>
      <c r="AD33" s="656" t="s">
        <v>128</v>
      </c>
      <c r="AE33" s="656"/>
      <c r="AF33" s="656"/>
      <c r="AG33" s="656"/>
      <c r="AH33" s="656"/>
      <c r="AI33" s="656"/>
      <c r="AJ33" s="656"/>
      <c r="AK33" s="656"/>
      <c r="AL33" s="631" t="s">
        <v>232</v>
      </c>
      <c r="AM33" s="632"/>
      <c r="AN33" s="632"/>
      <c r="AO33" s="657"/>
      <c r="AP33" s="707"/>
      <c r="AQ33" s="708"/>
      <c r="AR33" s="708"/>
      <c r="AS33" s="708"/>
      <c r="AT33" s="711"/>
      <c r="AU33" s="218"/>
      <c r="AV33" s="218"/>
      <c r="AW33" s="218"/>
      <c r="AX33" s="605" t="s">
        <v>318</v>
      </c>
      <c r="AY33" s="606"/>
      <c r="AZ33" s="606"/>
      <c r="BA33" s="606"/>
      <c r="BB33" s="606"/>
      <c r="BC33" s="606"/>
      <c r="BD33" s="606"/>
      <c r="BE33" s="606"/>
      <c r="BF33" s="607"/>
      <c r="BG33" s="690">
        <v>99.7</v>
      </c>
      <c r="BH33" s="609"/>
      <c r="BI33" s="609"/>
      <c r="BJ33" s="609"/>
      <c r="BK33" s="609"/>
      <c r="BL33" s="609"/>
      <c r="BM33" s="647">
        <v>99.1</v>
      </c>
      <c r="BN33" s="609"/>
      <c r="BO33" s="609"/>
      <c r="BP33" s="609"/>
      <c r="BQ33" s="658"/>
      <c r="BR33" s="690">
        <v>99.3</v>
      </c>
      <c r="BS33" s="609"/>
      <c r="BT33" s="609"/>
      <c r="BU33" s="609"/>
      <c r="BV33" s="609"/>
      <c r="BW33" s="609"/>
      <c r="BX33" s="647">
        <v>98.6</v>
      </c>
      <c r="BY33" s="609"/>
      <c r="BZ33" s="609"/>
      <c r="CA33" s="609"/>
      <c r="CB33" s="658"/>
      <c r="CD33" s="670" t="s">
        <v>319</v>
      </c>
      <c r="CE33" s="667"/>
      <c r="CF33" s="667"/>
      <c r="CG33" s="667"/>
      <c r="CH33" s="667"/>
      <c r="CI33" s="667"/>
      <c r="CJ33" s="667"/>
      <c r="CK33" s="667"/>
      <c r="CL33" s="667"/>
      <c r="CM33" s="667"/>
      <c r="CN33" s="667"/>
      <c r="CO33" s="667"/>
      <c r="CP33" s="667"/>
      <c r="CQ33" s="668"/>
      <c r="CR33" s="628">
        <v>1704145</v>
      </c>
      <c r="CS33" s="639"/>
      <c r="CT33" s="639"/>
      <c r="CU33" s="639"/>
      <c r="CV33" s="639"/>
      <c r="CW33" s="639"/>
      <c r="CX33" s="639"/>
      <c r="CY33" s="640"/>
      <c r="CZ33" s="631">
        <v>48.5</v>
      </c>
      <c r="DA33" s="641"/>
      <c r="DB33" s="641"/>
      <c r="DC33" s="642"/>
      <c r="DD33" s="634">
        <v>1487420</v>
      </c>
      <c r="DE33" s="639"/>
      <c r="DF33" s="639"/>
      <c r="DG33" s="639"/>
      <c r="DH33" s="639"/>
      <c r="DI33" s="639"/>
      <c r="DJ33" s="639"/>
      <c r="DK33" s="640"/>
      <c r="DL33" s="634">
        <v>894749</v>
      </c>
      <c r="DM33" s="639"/>
      <c r="DN33" s="639"/>
      <c r="DO33" s="639"/>
      <c r="DP33" s="639"/>
      <c r="DQ33" s="639"/>
      <c r="DR33" s="639"/>
      <c r="DS33" s="639"/>
      <c r="DT33" s="639"/>
      <c r="DU33" s="639"/>
      <c r="DV33" s="640"/>
      <c r="DW33" s="631">
        <v>48.5</v>
      </c>
      <c r="DX33" s="641"/>
      <c r="DY33" s="641"/>
      <c r="DZ33" s="641"/>
      <c r="EA33" s="641"/>
      <c r="EB33" s="641"/>
      <c r="EC33" s="662"/>
    </row>
    <row r="34" spans="2:133" ht="11.25" customHeight="1">
      <c r="B34" s="625" t="s">
        <v>320</v>
      </c>
      <c r="C34" s="626"/>
      <c r="D34" s="626"/>
      <c r="E34" s="626"/>
      <c r="F34" s="626"/>
      <c r="G34" s="626"/>
      <c r="H34" s="626"/>
      <c r="I34" s="626"/>
      <c r="J34" s="626"/>
      <c r="K34" s="626"/>
      <c r="L34" s="626"/>
      <c r="M34" s="626"/>
      <c r="N34" s="626"/>
      <c r="O34" s="626"/>
      <c r="P34" s="626"/>
      <c r="Q34" s="627"/>
      <c r="R34" s="628">
        <v>101817</v>
      </c>
      <c r="S34" s="629"/>
      <c r="T34" s="629"/>
      <c r="U34" s="629"/>
      <c r="V34" s="629"/>
      <c r="W34" s="629"/>
      <c r="X34" s="629"/>
      <c r="Y34" s="630"/>
      <c r="Z34" s="655">
        <v>2.8</v>
      </c>
      <c r="AA34" s="655"/>
      <c r="AB34" s="655"/>
      <c r="AC34" s="655"/>
      <c r="AD34" s="656" t="s">
        <v>128</v>
      </c>
      <c r="AE34" s="656"/>
      <c r="AF34" s="656"/>
      <c r="AG34" s="656"/>
      <c r="AH34" s="656"/>
      <c r="AI34" s="656"/>
      <c r="AJ34" s="656"/>
      <c r="AK34" s="656"/>
      <c r="AL34" s="631" t="s">
        <v>232</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321</v>
      </c>
      <c r="CE34" s="667"/>
      <c r="CF34" s="667"/>
      <c r="CG34" s="667"/>
      <c r="CH34" s="667"/>
      <c r="CI34" s="667"/>
      <c r="CJ34" s="667"/>
      <c r="CK34" s="667"/>
      <c r="CL34" s="667"/>
      <c r="CM34" s="667"/>
      <c r="CN34" s="667"/>
      <c r="CO34" s="667"/>
      <c r="CP34" s="667"/>
      <c r="CQ34" s="668"/>
      <c r="CR34" s="628">
        <v>531625</v>
      </c>
      <c r="CS34" s="629"/>
      <c r="CT34" s="629"/>
      <c r="CU34" s="629"/>
      <c r="CV34" s="629"/>
      <c r="CW34" s="629"/>
      <c r="CX34" s="629"/>
      <c r="CY34" s="630"/>
      <c r="CZ34" s="631">
        <v>15.1</v>
      </c>
      <c r="DA34" s="641"/>
      <c r="DB34" s="641"/>
      <c r="DC34" s="642"/>
      <c r="DD34" s="634">
        <v>378304</v>
      </c>
      <c r="DE34" s="629"/>
      <c r="DF34" s="629"/>
      <c r="DG34" s="629"/>
      <c r="DH34" s="629"/>
      <c r="DI34" s="629"/>
      <c r="DJ34" s="629"/>
      <c r="DK34" s="630"/>
      <c r="DL34" s="634">
        <v>356242</v>
      </c>
      <c r="DM34" s="629"/>
      <c r="DN34" s="629"/>
      <c r="DO34" s="629"/>
      <c r="DP34" s="629"/>
      <c r="DQ34" s="629"/>
      <c r="DR34" s="629"/>
      <c r="DS34" s="629"/>
      <c r="DT34" s="629"/>
      <c r="DU34" s="629"/>
      <c r="DV34" s="630"/>
      <c r="DW34" s="631">
        <v>19.3</v>
      </c>
      <c r="DX34" s="641"/>
      <c r="DY34" s="641"/>
      <c r="DZ34" s="641"/>
      <c r="EA34" s="641"/>
      <c r="EB34" s="641"/>
      <c r="EC34" s="662"/>
    </row>
    <row r="35" spans="2:133" ht="11.25" customHeight="1">
      <c r="B35" s="625" t="s">
        <v>322</v>
      </c>
      <c r="C35" s="626"/>
      <c r="D35" s="626"/>
      <c r="E35" s="626"/>
      <c r="F35" s="626"/>
      <c r="G35" s="626"/>
      <c r="H35" s="626"/>
      <c r="I35" s="626"/>
      <c r="J35" s="626"/>
      <c r="K35" s="626"/>
      <c r="L35" s="626"/>
      <c r="M35" s="626"/>
      <c r="N35" s="626"/>
      <c r="O35" s="626"/>
      <c r="P35" s="626"/>
      <c r="Q35" s="627"/>
      <c r="R35" s="628">
        <v>28443</v>
      </c>
      <c r="S35" s="629"/>
      <c r="T35" s="629"/>
      <c r="U35" s="629"/>
      <c r="V35" s="629"/>
      <c r="W35" s="629"/>
      <c r="X35" s="629"/>
      <c r="Y35" s="630"/>
      <c r="Z35" s="655">
        <v>0.8</v>
      </c>
      <c r="AA35" s="655"/>
      <c r="AB35" s="655"/>
      <c r="AC35" s="655"/>
      <c r="AD35" s="656" t="s">
        <v>232</v>
      </c>
      <c r="AE35" s="656"/>
      <c r="AF35" s="656"/>
      <c r="AG35" s="656"/>
      <c r="AH35" s="656"/>
      <c r="AI35" s="656"/>
      <c r="AJ35" s="656"/>
      <c r="AK35" s="656"/>
      <c r="AL35" s="631" t="s">
        <v>232</v>
      </c>
      <c r="AM35" s="632"/>
      <c r="AN35" s="632"/>
      <c r="AO35" s="657"/>
      <c r="AP35" s="221"/>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325</v>
      </c>
      <c r="CE35" s="667"/>
      <c r="CF35" s="667"/>
      <c r="CG35" s="667"/>
      <c r="CH35" s="667"/>
      <c r="CI35" s="667"/>
      <c r="CJ35" s="667"/>
      <c r="CK35" s="667"/>
      <c r="CL35" s="667"/>
      <c r="CM35" s="667"/>
      <c r="CN35" s="667"/>
      <c r="CO35" s="667"/>
      <c r="CP35" s="667"/>
      <c r="CQ35" s="668"/>
      <c r="CR35" s="628">
        <v>56483</v>
      </c>
      <c r="CS35" s="639"/>
      <c r="CT35" s="639"/>
      <c r="CU35" s="639"/>
      <c r="CV35" s="639"/>
      <c r="CW35" s="639"/>
      <c r="CX35" s="639"/>
      <c r="CY35" s="640"/>
      <c r="CZ35" s="631">
        <v>1.6</v>
      </c>
      <c r="DA35" s="641"/>
      <c r="DB35" s="641"/>
      <c r="DC35" s="642"/>
      <c r="DD35" s="634">
        <v>49898</v>
      </c>
      <c r="DE35" s="639"/>
      <c r="DF35" s="639"/>
      <c r="DG35" s="639"/>
      <c r="DH35" s="639"/>
      <c r="DI35" s="639"/>
      <c r="DJ35" s="639"/>
      <c r="DK35" s="640"/>
      <c r="DL35" s="634">
        <v>49722</v>
      </c>
      <c r="DM35" s="639"/>
      <c r="DN35" s="639"/>
      <c r="DO35" s="639"/>
      <c r="DP35" s="639"/>
      <c r="DQ35" s="639"/>
      <c r="DR35" s="639"/>
      <c r="DS35" s="639"/>
      <c r="DT35" s="639"/>
      <c r="DU35" s="639"/>
      <c r="DV35" s="640"/>
      <c r="DW35" s="631">
        <v>2.7</v>
      </c>
      <c r="DX35" s="641"/>
      <c r="DY35" s="641"/>
      <c r="DZ35" s="641"/>
      <c r="EA35" s="641"/>
      <c r="EB35" s="641"/>
      <c r="EC35" s="662"/>
    </row>
    <row r="36" spans="2:133" ht="11.25" customHeight="1">
      <c r="B36" s="625" t="s">
        <v>326</v>
      </c>
      <c r="C36" s="626"/>
      <c r="D36" s="626"/>
      <c r="E36" s="626"/>
      <c r="F36" s="626"/>
      <c r="G36" s="626"/>
      <c r="H36" s="626"/>
      <c r="I36" s="626"/>
      <c r="J36" s="626"/>
      <c r="K36" s="626"/>
      <c r="L36" s="626"/>
      <c r="M36" s="626"/>
      <c r="N36" s="626"/>
      <c r="O36" s="626"/>
      <c r="P36" s="626"/>
      <c r="Q36" s="627"/>
      <c r="R36" s="628">
        <v>12967</v>
      </c>
      <c r="S36" s="629"/>
      <c r="T36" s="629"/>
      <c r="U36" s="629"/>
      <c r="V36" s="629"/>
      <c r="W36" s="629"/>
      <c r="X36" s="629"/>
      <c r="Y36" s="630"/>
      <c r="Z36" s="655">
        <v>0.4</v>
      </c>
      <c r="AA36" s="655"/>
      <c r="AB36" s="655"/>
      <c r="AC36" s="655"/>
      <c r="AD36" s="656" t="s">
        <v>232</v>
      </c>
      <c r="AE36" s="656"/>
      <c r="AF36" s="656"/>
      <c r="AG36" s="656"/>
      <c r="AH36" s="656"/>
      <c r="AI36" s="656"/>
      <c r="AJ36" s="656"/>
      <c r="AK36" s="656"/>
      <c r="AL36" s="631" t="s">
        <v>128</v>
      </c>
      <c r="AM36" s="632"/>
      <c r="AN36" s="632"/>
      <c r="AO36" s="657"/>
      <c r="AP36" s="221"/>
      <c r="AQ36" s="678" t="s">
        <v>327</v>
      </c>
      <c r="AR36" s="679"/>
      <c r="AS36" s="679"/>
      <c r="AT36" s="679"/>
      <c r="AU36" s="679"/>
      <c r="AV36" s="679"/>
      <c r="AW36" s="679"/>
      <c r="AX36" s="679"/>
      <c r="AY36" s="680"/>
      <c r="AZ36" s="681">
        <v>289087</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3191</v>
      </c>
      <c r="BW36" s="682"/>
      <c r="BX36" s="682"/>
      <c r="BY36" s="682"/>
      <c r="BZ36" s="682"/>
      <c r="CA36" s="682"/>
      <c r="CB36" s="683"/>
      <c r="CD36" s="670" t="s">
        <v>329</v>
      </c>
      <c r="CE36" s="667"/>
      <c r="CF36" s="667"/>
      <c r="CG36" s="667"/>
      <c r="CH36" s="667"/>
      <c r="CI36" s="667"/>
      <c r="CJ36" s="667"/>
      <c r="CK36" s="667"/>
      <c r="CL36" s="667"/>
      <c r="CM36" s="667"/>
      <c r="CN36" s="667"/>
      <c r="CO36" s="667"/>
      <c r="CP36" s="667"/>
      <c r="CQ36" s="668"/>
      <c r="CR36" s="628">
        <v>352755</v>
      </c>
      <c r="CS36" s="629"/>
      <c r="CT36" s="629"/>
      <c r="CU36" s="629"/>
      <c r="CV36" s="629"/>
      <c r="CW36" s="629"/>
      <c r="CX36" s="629"/>
      <c r="CY36" s="630"/>
      <c r="CZ36" s="631">
        <v>10</v>
      </c>
      <c r="DA36" s="641"/>
      <c r="DB36" s="641"/>
      <c r="DC36" s="642"/>
      <c r="DD36" s="634">
        <v>330704</v>
      </c>
      <c r="DE36" s="629"/>
      <c r="DF36" s="629"/>
      <c r="DG36" s="629"/>
      <c r="DH36" s="629"/>
      <c r="DI36" s="629"/>
      <c r="DJ36" s="629"/>
      <c r="DK36" s="630"/>
      <c r="DL36" s="634">
        <v>285642</v>
      </c>
      <c r="DM36" s="629"/>
      <c r="DN36" s="629"/>
      <c r="DO36" s="629"/>
      <c r="DP36" s="629"/>
      <c r="DQ36" s="629"/>
      <c r="DR36" s="629"/>
      <c r="DS36" s="629"/>
      <c r="DT36" s="629"/>
      <c r="DU36" s="629"/>
      <c r="DV36" s="630"/>
      <c r="DW36" s="631">
        <v>15.5</v>
      </c>
      <c r="DX36" s="641"/>
      <c r="DY36" s="641"/>
      <c r="DZ36" s="641"/>
      <c r="EA36" s="641"/>
      <c r="EB36" s="641"/>
      <c r="EC36" s="662"/>
    </row>
    <row r="37" spans="2:133" ht="11.25" customHeight="1">
      <c r="B37" s="625" t="s">
        <v>330</v>
      </c>
      <c r="C37" s="626"/>
      <c r="D37" s="626"/>
      <c r="E37" s="626"/>
      <c r="F37" s="626"/>
      <c r="G37" s="626"/>
      <c r="H37" s="626"/>
      <c r="I37" s="626"/>
      <c r="J37" s="626"/>
      <c r="K37" s="626"/>
      <c r="L37" s="626"/>
      <c r="M37" s="626"/>
      <c r="N37" s="626"/>
      <c r="O37" s="626"/>
      <c r="P37" s="626"/>
      <c r="Q37" s="627"/>
      <c r="R37" s="628">
        <v>365462</v>
      </c>
      <c r="S37" s="629"/>
      <c r="T37" s="629"/>
      <c r="U37" s="629"/>
      <c r="V37" s="629"/>
      <c r="W37" s="629"/>
      <c r="X37" s="629"/>
      <c r="Y37" s="630"/>
      <c r="Z37" s="655">
        <v>10</v>
      </c>
      <c r="AA37" s="655"/>
      <c r="AB37" s="655"/>
      <c r="AC37" s="655"/>
      <c r="AD37" s="656" t="s">
        <v>232</v>
      </c>
      <c r="AE37" s="656"/>
      <c r="AF37" s="656"/>
      <c r="AG37" s="656"/>
      <c r="AH37" s="656"/>
      <c r="AI37" s="656"/>
      <c r="AJ37" s="656"/>
      <c r="AK37" s="656"/>
      <c r="AL37" s="631" t="s">
        <v>137</v>
      </c>
      <c r="AM37" s="632"/>
      <c r="AN37" s="632"/>
      <c r="AO37" s="657"/>
      <c r="AQ37" s="663" t="s">
        <v>331</v>
      </c>
      <c r="AR37" s="664"/>
      <c r="AS37" s="664"/>
      <c r="AT37" s="664"/>
      <c r="AU37" s="664"/>
      <c r="AV37" s="664"/>
      <c r="AW37" s="664"/>
      <c r="AX37" s="664"/>
      <c r="AY37" s="665"/>
      <c r="AZ37" s="628">
        <v>61551</v>
      </c>
      <c r="BA37" s="629"/>
      <c r="BB37" s="629"/>
      <c r="BC37" s="629"/>
      <c r="BD37" s="639"/>
      <c r="BE37" s="639"/>
      <c r="BF37" s="666"/>
      <c r="BG37" s="670" t="s">
        <v>332</v>
      </c>
      <c r="BH37" s="667"/>
      <c r="BI37" s="667"/>
      <c r="BJ37" s="667"/>
      <c r="BK37" s="667"/>
      <c r="BL37" s="667"/>
      <c r="BM37" s="667"/>
      <c r="BN37" s="667"/>
      <c r="BO37" s="667"/>
      <c r="BP37" s="667"/>
      <c r="BQ37" s="667"/>
      <c r="BR37" s="667"/>
      <c r="BS37" s="667"/>
      <c r="BT37" s="667"/>
      <c r="BU37" s="668"/>
      <c r="BV37" s="628">
        <v>-2432</v>
      </c>
      <c r="BW37" s="629"/>
      <c r="BX37" s="629"/>
      <c r="BY37" s="629"/>
      <c r="BZ37" s="629"/>
      <c r="CA37" s="629"/>
      <c r="CB37" s="669"/>
      <c r="CD37" s="670" t="s">
        <v>333</v>
      </c>
      <c r="CE37" s="667"/>
      <c r="CF37" s="667"/>
      <c r="CG37" s="667"/>
      <c r="CH37" s="667"/>
      <c r="CI37" s="667"/>
      <c r="CJ37" s="667"/>
      <c r="CK37" s="667"/>
      <c r="CL37" s="667"/>
      <c r="CM37" s="667"/>
      <c r="CN37" s="667"/>
      <c r="CO37" s="667"/>
      <c r="CP37" s="667"/>
      <c r="CQ37" s="668"/>
      <c r="CR37" s="628">
        <v>130057</v>
      </c>
      <c r="CS37" s="639"/>
      <c r="CT37" s="639"/>
      <c r="CU37" s="639"/>
      <c r="CV37" s="639"/>
      <c r="CW37" s="639"/>
      <c r="CX37" s="639"/>
      <c r="CY37" s="640"/>
      <c r="CZ37" s="631">
        <v>3.7</v>
      </c>
      <c r="DA37" s="641"/>
      <c r="DB37" s="641"/>
      <c r="DC37" s="642"/>
      <c r="DD37" s="634">
        <v>130057</v>
      </c>
      <c r="DE37" s="639"/>
      <c r="DF37" s="639"/>
      <c r="DG37" s="639"/>
      <c r="DH37" s="639"/>
      <c r="DI37" s="639"/>
      <c r="DJ37" s="639"/>
      <c r="DK37" s="640"/>
      <c r="DL37" s="634">
        <v>124984</v>
      </c>
      <c r="DM37" s="639"/>
      <c r="DN37" s="639"/>
      <c r="DO37" s="639"/>
      <c r="DP37" s="639"/>
      <c r="DQ37" s="639"/>
      <c r="DR37" s="639"/>
      <c r="DS37" s="639"/>
      <c r="DT37" s="639"/>
      <c r="DU37" s="639"/>
      <c r="DV37" s="640"/>
      <c r="DW37" s="631">
        <v>6.8</v>
      </c>
      <c r="DX37" s="641"/>
      <c r="DY37" s="641"/>
      <c r="DZ37" s="641"/>
      <c r="EA37" s="641"/>
      <c r="EB37" s="641"/>
      <c r="EC37" s="662"/>
    </row>
    <row r="38" spans="2:133" ht="11.25" customHeight="1">
      <c r="B38" s="625" t="s">
        <v>334</v>
      </c>
      <c r="C38" s="626"/>
      <c r="D38" s="626"/>
      <c r="E38" s="626"/>
      <c r="F38" s="626"/>
      <c r="G38" s="626"/>
      <c r="H38" s="626"/>
      <c r="I38" s="626"/>
      <c r="J38" s="626"/>
      <c r="K38" s="626"/>
      <c r="L38" s="626"/>
      <c r="M38" s="626"/>
      <c r="N38" s="626"/>
      <c r="O38" s="626"/>
      <c r="P38" s="626"/>
      <c r="Q38" s="627"/>
      <c r="R38" s="628">
        <v>207865</v>
      </c>
      <c r="S38" s="629"/>
      <c r="T38" s="629"/>
      <c r="U38" s="629"/>
      <c r="V38" s="629"/>
      <c r="W38" s="629"/>
      <c r="X38" s="629"/>
      <c r="Y38" s="630"/>
      <c r="Z38" s="655">
        <v>5.7</v>
      </c>
      <c r="AA38" s="655"/>
      <c r="AB38" s="655"/>
      <c r="AC38" s="655"/>
      <c r="AD38" s="656" t="s">
        <v>232</v>
      </c>
      <c r="AE38" s="656"/>
      <c r="AF38" s="656"/>
      <c r="AG38" s="656"/>
      <c r="AH38" s="656"/>
      <c r="AI38" s="656"/>
      <c r="AJ38" s="656"/>
      <c r="AK38" s="656"/>
      <c r="AL38" s="631" t="s">
        <v>232</v>
      </c>
      <c r="AM38" s="632"/>
      <c r="AN38" s="632"/>
      <c r="AO38" s="657"/>
      <c r="AQ38" s="663" t="s">
        <v>335</v>
      </c>
      <c r="AR38" s="664"/>
      <c r="AS38" s="664"/>
      <c r="AT38" s="664"/>
      <c r="AU38" s="664"/>
      <c r="AV38" s="664"/>
      <c r="AW38" s="664"/>
      <c r="AX38" s="664"/>
      <c r="AY38" s="665"/>
      <c r="AZ38" s="628">
        <v>24530</v>
      </c>
      <c r="BA38" s="629"/>
      <c r="BB38" s="629"/>
      <c r="BC38" s="629"/>
      <c r="BD38" s="639"/>
      <c r="BE38" s="639"/>
      <c r="BF38" s="666"/>
      <c r="BG38" s="670" t="s">
        <v>336</v>
      </c>
      <c r="BH38" s="667"/>
      <c r="BI38" s="667"/>
      <c r="BJ38" s="667"/>
      <c r="BK38" s="667"/>
      <c r="BL38" s="667"/>
      <c r="BM38" s="667"/>
      <c r="BN38" s="667"/>
      <c r="BO38" s="667"/>
      <c r="BP38" s="667"/>
      <c r="BQ38" s="667"/>
      <c r="BR38" s="667"/>
      <c r="BS38" s="667"/>
      <c r="BT38" s="667"/>
      <c r="BU38" s="668"/>
      <c r="BV38" s="628">
        <v>341</v>
      </c>
      <c r="BW38" s="629"/>
      <c r="BX38" s="629"/>
      <c r="BY38" s="629"/>
      <c r="BZ38" s="629"/>
      <c r="CA38" s="629"/>
      <c r="CB38" s="669"/>
      <c r="CD38" s="670" t="s">
        <v>337</v>
      </c>
      <c r="CE38" s="667"/>
      <c r="CF38" s="667"/>
      <c r="CG38" s="667"/>
      <c r="CH38" s="667"/>
      <c r="CI38" s="667"/>
      <c r="CJ38" s="667"/>
      <c r="CK38" s="667"/>
      <c r="CL38" s="667"/>
      <c r="CM38" s="667"/>
      <c r="CN38" s="667"/>
      <c r="CO38" s="667"/>
      <c r="CP38" s="667"/>
      <c r="CQ38" s="668"/>
      <c r="CR38" s="628">
        <v>273032</v>
      </c>
      <c r="CS38" s="629"/>
      <c r="CT38" s="629"/>
      <c r="CU38" s="629"/>
      <c r="CV38" s="629"/>
      <c r="CW38" s="629"/>
      <c r="CX38" s="629"/>
      <c r="CY38" s="630"/>
      <c r="CZ38" s="631">
        <v>7.8</v>
      </c>
      <c r="DA38" s="641"/>
      <c r="DB38" s="641"/>
      <c r="DC38" s="642"/>
      <c r="DD38" s="634">
        <v>246365</v>
      </c>
      <c r="DE38" s="629"/>
      <c r="DF38" s="629"/>
      <c r="DG38" s="629"/>
      <c r="DH38" s="629"/>
      <c r="DI38" s="629"/>
      <c r="DJ38" s="629"/>
      <c r="DK38" s="630"/>
      <c r="DL38" s="634">
        <v>202543</v>
      </c>
      <c r="DM38" s="629"/>
      <c r="DN38" s="629"/>
      <c r="DO38" s="629"/>
      <c r="DP38" s="629"/>
      <c r="DQ38" s="629"/>
      <c r="DR38" s="629"/>
      <c r="DS38" s="629"/>
      <c r="DT38" s="629"/>
      <c r="DU38" s="629"/>
      <c r="DV38" s="630"/>
      <c r="DW38" s="631">
        <v>11</v>
      </c>
      <c r="DX38" s="641"/>
      <c r="DY38" s="641"/>
      <c r="DZ38" s="641"/>
      <c r="EA38" s="641"/>
      <c r="EB38" s="641"/>
      <c r="EC38" s="662"/>
    </row>
    <row r="39" spans="2:133" ht="11.25" customHeight="1">
      <c r="B39" s="625" t="s">
        <v>338</v>
      </c>
      <c r="C39" s="626"/>
      <c r="D39" s="626"/>
      <c r="E39" s="626"/>
      <c r="F39" s="626"/>
      <c r="G39" s="626"/>
      <c r="H39" s="626"/>
      <c r="I39" s="626"/>
      <c r="J39" s="626"/>
      <c r="K39" s="626"/>
      <c r="L39" s="626"/>
      <c r="M39" s="626"/>
      <c r="N39" s="626"/>
      <c r="O39" s="626"/>
      <c r="P39" s="626"/>
      <c r="Q39" s="627"/>
      <c r="R39" s="628">
        <v>130118</v>
      </c>
      <c r="S39" s="629"/>
      <c r="T39" s="629"/>
      <c r="U39" s="629"/>
      <c r="V39" s="629"/>
      <c r="W39" s="629"/>
      <c r="X39" s="629"/>
      <c r="Y39" s="630"/>
      <c r="Z39" s="655">
        <v>3.6</v>
      </c>
      <c r="AA39" s="655"/>
      <c r="AB39" s="655"/>
      <c r="AC39" s="655"/>
      <c r="AD39" s="656">
        <v>589</v>
      </c>
      <c r="AE39" s="656"/>
      <c r="AF39" s="656"/>
      <c r="AG39" s="656"/>
      <c r="AH39" s="656"/>
      <c r="AI39" s="656"/>
      <c r="AJ39" s="656"/>
      <c r="AK39" s="656"/>
      <c r="AL39" s="631">
        <v>0</v>
      </c>
      <c r="AM39" s="632"/>
      <c r="AN39" s="632"/>
      <c r="AO39" s="657"/>
      <c r="AQ39" s="663" t="s">
        <v>339</v>
      </c>
      <c r="AR39" s="664"/>
      <c r="AS39" s="664"/>
      <c r="AT39" s="664"/>
      <c r="AU39" s="664"/>
      <c r="AV39" s="664"/>
      <c r="AW39" s="664"/>
      <c r="AX39" s="664"/>
      <c r="AY39" s="665"/>
      <c r="AZ39" s="628">
        <v>16055</v>
      </c>
      <c r="BA39" s="629"/>
      <c r="BB39" s="629"/>
      <c r="BC39" s="629"/>
      <c r="BD39" s="639"/>
      <c r="BE39" s="639"/>
      <c r="BF39" s="666"/>
      <c r="BG39" s="670" t="s">
        <v>340</v>
      </c>
      <c r="BH39" s="667"/>
      <c r="BI39" s="667"/>
      <c r="BJ39" s="667"/>
      <c r="BK39" s="667"/>
      <c r="BL39" s="667"/>
      <c r="BM39" s="667"/>
      <c r="BN39" s="667"/>
      <c r="BO39" s="667"/>
      <c r="BP39" s="667"/>
      <c r="BQ39" s="667"/>
      <c r="BR39" s="667"/>
      <c r="BS39" s="667"/>
      <c r="BT39" s="667"/>
      <c r="BU39" s="668"/>
      <c r="BV39" s="628">
        <v>502</v>
      </c>
      <c r="BW39" s="629"/>
      <c r="BX39" s="629"/>
      <c r="BY39" s="629"/>
      <c r="BZ39" s="629"/>
      <c r="CA39" s="629"/>
      <c r="CB39" s="669"/>
      <c r="CD39" s="670" t="s">
        <v>341</v>
      </c>
      <c r="CE39" s="667"/>
      <c r="CF39" s="667"/>
      <c r="CG39" s="667"/>
      <c r="CH39" s="667"/>
      <c r="CI39" s="667"/>
      <c r="CJ39" s="667"/>
      <c r="CK39" s="667"/>
      <c r="CL39" s="667"/>
      <c r="CM39" s="667"/>
      <c r="CN39" s="667"/>
      <c r="CO39" s="667"/>
      <c r="CP39" s="667"/>
      <c r="CQ39" s="668"/>
      <c r="CR39" s="628">
        <v>489650</v>
      </c>
      <c r="CS39" s="639"/>
      <c r="CT39" s="639"/>
      <c r="CU39" s="639"/>
      <c r="CV39" s="639"/>
      <c r="CW39" s="639"/>
      <c r="CX39" s="639"/>
      <c r="CY39" s="640"/>
      <c r="CZ39" s="631">
        <v>13.9</v>
      </c>
      <c r="DA39" s="641"/>
      <c r="DB39" s="641"/>
      <c r="DC39" s="642"/>
      <c r="DD39" s="634">
        <v>481549</v>
      </c>
      <c r="DE39" s="639"/>
      <c r="DF39" s="639"/>
      <c r="DG39" s="639"/>
      <c r="DH39" s="639"/>
      <c r="DI39" s="639"/>
      <c r="DJ39" s="639"/>
      <c r="DK39" s="640"/>
      <c r="DL39" s="634" t="s">
        <v>137</v>
      </c>
      <c r="DM39" s="639"/>
      <c r="DN39" s="639"/>
      <c r="DO39" s="639"/>
      <c r="DP39" s="639"/>
      <c r="DQ39" s="639"/>
      <c r="DR39" s="639"/>
      <c r="DS39" s="639"/>
      <c r="DT39" s="639"/>
      <c r="DU39" s="639"/>
      <c r="DV39" s="640"/>
      <c r="DW39" s="631" t="s">
        <v>137</v>
      </c>
      <c r="DX39" s="641"/>
      <c r="DY39" s="641"/>
      <c r="DZ39" s="641"/>
      <c r="EA39" s="641"/>
      <c r="EB39" s="641"/>
      <c r="EC39" s="662"/>
    </row>
    <row r="40" spans="2:133" ht="11.25" customHeight="1">
      <c r="B40" s="625" t="s">
        <v>342</v>
      </c>
      <c r="C40" s="626"/>
      <c r="D40" s="626"/>
      <c r="E40" s="626"/>
      <c r="F40" s="626"/>
      <c r="G40" s="626"/>
      <c r="H40" s="626"/>
      <c r="I40" s="626"/>
      <c r="J40" s="626"/>
      <c r="K40" s="626"/>
      <c r="L40" s="626"/>
      <c r="M40" s="626"/>
      <c r="N40" s="626"/>
      <c r="O40" s="626"/>
      <c r="P40" s="626"/>
      <c r="Q40" s="627"/>
      <c r="R40" s="628">
        <v>250692</v>
      </c>
      <c r="S40" s="629"/>
      <c r="T40" s="629"/>
      <c r="U40" s="629"/>
      <c r="V40" s="629"/>
      <c r="W40" s="629"/>
      <c r="X40" s="629"/>
      <c r="Y40" s="630"/>
      <c r="Z40" s="655">
        <v>6.9</v>
      </c>
      <c r="AA40" s="655"/>
      <c r="AB40" s="655"/>
      <c r="AC40" s="655"/>
      <c r="AD40" s="656" t="s">
        <v>137</v>
      </c>
      <c r="AE40" s="656"/>
      <c r="AF40" s="656"/>
      <c r="AG40" s="656"/>
      <c r="AH40" s="656"/>
      <c r="AI40" s="656"/>
      <c r="AJ40" s="656"/>
      <c r="AK40" s="656"/>
      <c r="AL40" s="631" t="s">
        <v>128</v>
      </c>
      <c r="AM40" s="632"/>
      <c r="AN40" s="632"/>
      <c r="AO40" s="657"/>
      <c r="AQ40" s="663" t="s">
        <v>343</v>
      </c>
      <c r="AR40" s="664"/>
      <c r="AS40" s="664"/>
      <c r="AT40" s="664"/>
      <c r="AU40" s="664"/>
      <c r="AV40" s="664"/>
      <c r="AW40" s="664"/>
      <c r="AX40" s="664"/>
      <c r="AY40" s="665"/>
      <c r="AZ40" s="628" t="s">
        <v>232</v>
      </c>
      <c r="BA40" s="629"/>
      <c r="BB40" s="629"/>
      <c r="BC40" s="629"/>
      <c r="BD40" s="639"/>
      <c r="BE40" s="639"/>
      <c r="BF40" s="666"/>
      <c r="BG40" s="671" t="s">
        <v>344</v>
      </c>
      <c r="BH40" s="672"/>
      <c r="BI40" s="672"/>
      <c r="BJ40" s="672"/>
      <c r="BK40" s="672"/>
      <c r="BL40" s="222"/>
      <c r="BM40" s="667" t="s">
        <v>345</v>
      </c>
      <c r="BN40" s="667"/>
      <c r="BO40" s="667"/>
      <c r="BP40" s="667"/>
      <c r="BQ40" s="667"/>
      <c r="BR40" s="667"/>
      <c r="BS40" s="667"/>
      <c r="BT40" s="667"/>
      <c r="BU40" s="668"/>
      <c r="BV40" s="628">
        <v>93</v>
      </c>
      <c r="BW40" s="629"/>
      <c r="BX40" s="629"/>
      <c r="BY40" s="629"/>
      <c r="BZ40" s="629"/>
      <c r="CA40" s="629"/>
      <c r="CB40" s="669"/>
      <c r="CD40" s="670" t="s">
        <v>346</v>
      </c>
      <c r="CE40" s="667"/>
      <c r="CF40" s="667"/>
      <c r="CG40" s="667"/>
      <c r="CH40" s="667"/>
      <c r="CI40" s="667"/>
      <c r="CJ40" s="667"/>
      <c r="CK40" s="667"/>
      <c r="CL40" s="667"/>
      <c r="CM40" s="667"/>
      <c r="CN40" s="667"/>
      <c r="CO40" s="667"/>
      <c r="CP40" s="667"/>
      <c r="CQ40" s="668"/>
      <c r="CR40" s="628">
        <v>600</v>
      </c>
      <c r="CS40" s="629"/>
      <c r="CT40" s="629"/>
      <c r="CU40" s="629"/>
      <c r="CV40" s="629"/>
      <c r="CW40" s="629"/>
      <c r="CX40" s="629"/>
      <c r="CY40" s="630"/>
      <c r="CZ40" s="631">
        <v>0</v>
      </c>
      <c r="DA40" s="641"/>
      <c r="DB40" s="641"/>
      <c r="DC40" s="642"/>
      <c r="DD40" s="634">
        <v>600</v>
      </c>
      <c r="DE40" s="629"/>
      <c r="DF40" s="629"/>
      <c r="DG40" s="629"/>
      <c r="DH40" s="629"/>
      <c r="DI40" s="629"/>
      <c r="DJ40" s="629"/>
      <c r="DK40" s="630"/>
      <c r="DL40" s="634">
        <v>600</v>
      </c>
      <c r="DM40" s="629"/>
      <c r="DN40" s="629"/>
      <c r="DO40" s="629"/>
      <c r="DP40" s="629"/>
      <c r="DQ40" s="629"/>
      <c r="DR40" s="629"/>
      <c r="DS40" s="629"/>
      <c r="DT40" s="629"/>
      <c r="DU40" s="629"/>
      <c r="DV40" s="630"/>
      <c r="DW40" s="631">
        <v>0</v>
      </c>
      <c r="DX40" s="641"/>
      <c r="DY40" s="641"/>
      <c r="DZ40" s="641"/>
      <c r="EA40" s="641"/>
      <c r="EB40" s="641"/>
      <c r="EC40" s="662"/>
    </row>
    <row r="41" spans="2:133" ht="11.25" customHeight="1">
      <c r="B41" s="625" t="s">
        <v>347</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232</v>
      </c>
      <c r="AA41" s="655"/>
      <c r="AB41" s="655"/>
      <c r="AC41" s="655"/>
      <c r="AD41" s="656" t="s">
        <v>128</v>
      </c>
      <c r="AE41" s="656"/>
      <c r="AF41" s="656"/>
      <c r="AG41" s="656"/>
      <c r="AH41" s="656"/>
      <c r="AI41" s="656"/>
      <c r="AJ41" s="656"/>
      <c r="AK41" s="656"/>
      <c r="AL41" s="631" t="s">
        <v>128</v>
      </c>
      <c r="AM41" s="632"/>
      <c r="AN41" s="632"/>
      <c r="AO41" s="657"/>
      <c r="AQ41" s="663" t="s">
        <v>348</v>
      </c>
      <c r="AR41" s="664"/>
      <c r="AS41" s="664"/>
      <c r="AT41" s="664"/>
      <c r="AU41" s="664"/>
      <c r="AV41" s="664"/>
      <c r="AW41" s="664"/>
      <c r="AX41" s="664"/>
      <c r="AY41" s="665"/>
      <c r="AZ41" s="628">
        <v>29671</v>
      </c>
      <c r="BA41" s="629"/>
      <c r="BB41" s="629"/>
      <c r="BC41" s="629"/>
      <c r="BD41" s="639"/>
      <c r="BE41" s="639"/>
      <c r="BF41" s="666"/>
      <c r="BG41" s="671"/>
      <c r="BH41" s="672"/>
      <c r="BI41" s="672"/>
      <c r="BJ41" s="672"/>
      <c r="BK41" s="672"/>
      <c r="BL41" s="222"/>
      <c r="BM41" s="667" t="s">
        <v>349</v>
      </c>
      <c r="BN41" s="667"/>
      <c r="BO41" s="667"/>
      <c r="BP41" s="667"/>
      <c r="BQ41" s="667"/>
      <c r="BR41" s="667"/>
      <c r="BS41" s="667"/>
      <c r="BT41" s="667"/>
      <c r="BU41" s="668"/>
      <c r="BV41" s="628" t="s">
        <v>128</v>
      </c>
      <c r="BW41" s="629"/>
      <c r="BX41" s="629"/>
      <c r="BY41" s="629"/>
      <c r="BZ41" s="629"/>
      <c r="CA41" s="629"/>
      <c r="CB41" s="669"/>
      <c r="CD41" s="670" t="s">
        <v>350</v>
      </c>
      <c r="CE41" s="667"/>
      <c r="CF41" s="667"/>
      <c r="CG41" s="667"/>
      <c r="CH41" s="667"/>
      <c r="CI41" s="667"/>
      <c r="CJ41" s="667"/>
      <c r="CK41" s="667"/>
      <c r="CL41" s="667"/>
      <c r="CM41" s="667"/>
      <c r="CN41" s="667"/>
      <c r="CO41" s="667"/>
      <c r="CP41" s="667"/>
      <c r="CQ41" s="668"/>
      <c r="CR41" s="628" t="s">
        <v>232</v>
      </c>
      <c r="CS41" s="639"/>
      <c r="CT41" s="639"/>
      <c r="CU41" s="639"/>
      <c r="CV41" s="639"/>
      <c r="CW41" s="639"/>
      <c r="CX41" s="639"/>
      <c r="CY41" s="640"/>
      <c r="CZ41" s="631" t="s">
        <v>137</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351</v>
      </c>
      <c r="C42" s="626"/>
      <c r="D42" s="626"/>
      <c r="E42" s="626"/>
      <c r="F42" s="626"/>
      <c r="G42" s="626"/>
      <c r="H42" s="626"/>
      <c r="I42" s="626"/>
      <c r="J42" s="626"/>
      <c r="K42" s="626"/>
      <c r="L42" s="626"/>
      <c r="M42" s="626"/>
      <c r="N42" s="626"/>
      <c r="O42" s="626"/>
      <c r="P42" s="626"/>
      <c r="Q42" s="627"/>
      <c r="R42" s="628" t="s">
        <v>232</v>
      </c>
      <c r="S42" s="629"/>
      <c r="T42" s="629"/>
      <c r="U42" s="629"/>
      <c r="V42" s="629"/>
      <c r="W42" s="629"/>
      <c r="X42" s="629"/>
      <c r="Y42" s="630"/>
      <c r="Z42" s="655" t="s">
        <v>128</v>
      </c>
      <c r="AA42" s="655"/>
      <c r="AB42" s="655"/>
      <c r="AC42" s="655"/>
      <c r="AD42" s="656" t="s">
        <v>232</v>
      </c>
      <c r="AE42" s="656"/>
      <c r="AF42" s="656"/>
      <c r="AG42" s="656"/>
      <c r="AH42" s="656"/>
      <c r="AI42" s="656"/>
      <c r="AJ42" s="656"/>
      <c r="AK42" s="656"/>
      <c r="AL42" s="631" t="s">
        <v>128</v>
      </c>
      <c r="AM42" s="632"/>
      <c r="AN42" s="632"/>
      <c r="AO42" s="657"/>
      <c r="AQ42" s="675" t="s">
        <v>352</v>
      </c>
      <c r="AR42" s="676"/>
      <c r="AS42" s="676"/>
      <c r="AT42" s="676"/>
      <c r="AU42" s="676"/>
      <c r="AV42" s="676"/>
      <c r="AW42" s="676"/>
      <c r="AX42" s="676"/>
      <c r="AY42" s="677"/>
      <c r="AZ42" s="608">
        <v>157280</v>
      </c>
      <c r="BA42" s="643"/>
      <c r="BB42" s="643"/>
      <c r="BC42" s="643"/>
      <c r="BD42" s="609"/>
      <c r="BE42" s="609"/>
      <c r="BF42" s="658"/>
      <c r="BG42" s="673"/>
      <c r="BH42" s="674"/>
      <c r="BI42" s="674"/>
      <c r="BJ42" s="674"/>
      <c r="BK42" s="674"/>
      <c r="BL42" s="223"/>
      <c r="BM42" s="659" t="s">
        <v>353</v>
      </c>
      <c r="BN42" s="659"/>
      <c r="BO42" s="659"/>
      <c r="BP42" s="659"/>
      <c r="BQ42" s="659"/>
      <c r="BR42" s="659"/>
      <c r="BS42" s="659"/>
      <c r="BT42" s="659"/>
      <c r="BU42" s="660"/>
      <c r="BV42" s="608">
        <v>465</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843095</v>
      </c>
      <c r="CS42" s="639"/>
      <c r="CT42" s="639"/>
      <c r="CU42" s="639"/>
      <c r="CV42" s="639"/>
      <c r="CW42" s="639"/>
      <c r="CX42" s="639"/>
      <c r="CY42" s="640"/>
      <c r="CZ42" s="631">
        <v>24</v>
      </c>
      <c r="DA42" s="641"/>
      <c r="DB42" s="641"/>
      <c r="DC42" s="642"/>
      <c r="DD42" s="634">
        <v>259737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355</v>
      </c>
      <c r="C43" s="626"/>
      <c r="D43" s="626"/>
      <c r="E43" s="626"/>
      <c r="F43" s="626"/>
      <c r="G43" s="626"/>
      <c r="H43" s="626"/>
      <c r="I43" s="626"/>
      <c r="J43" s="626"/>
      <c r="K43" s="626"/>
      <c r="L43" s="626"/>
      <c r="M43" s="626"/>
      <c r="N43" s="626"/>
      <c r="O43" s="626"/>
      <c r="P43" s="626"/>
      <c r="Q43" s="627"/>
      <c r="R43" s="628">
        <v>54792</v>
      </c>
      <c r="S43" s="629"/>
      <c r="T43" s="629"/>
      <c r="U43" s="629"/>
      <c r="V43" s="629"/>
      <c r="W43" s="629"/>
      <c r="X43" s="629"/>
      <c r="Y43" s="630"/>
      <c r="Z43" s="655">
        <v>1.5</v>
      </c>
      <c r="AA43" s="655"/>
      <c r="AB43" s="655"/>
      <c r="AC43" s="655"/>
      <c r="AD43" s="656" t="s">
        <v>232</v>
      </c>
      <c r="AE43" s="656"/>
      <c r="AF43" s="656"/>
      <c r="AG43" s="656"/>
      <c r="AH43" s="656"/>
      <c r="AI43" s="656"/>
      <c r="AJ43" s="656"/>
      <c r="AK43" s="656"/>
      <c r="AL43" s="631" t="s">
        <v>232</v>
      </c>
      <c r="AM43" s="632"/>
      <c r="AN43" s="632"/>
      <c r="AO43" s="657"/>
      <c r="BV43" s="224"/>
      <c r="BW43" s="224"/>
      <c r="BX43" s="224"/>
      <c r="BY43" s="224"/>
      <c r="BZ43" s="224"/>
      <c r="CA43" s="224"/>
      <c r="CB43" s="224"/>
      <c r="CD43" s="625" t="s">
        <v>356</v>
      </c>
      <c r="CE43" s="626"/>
      <c r="CF43" s="626"/>
      <c r="CG43" s="626"/>
      <c r="CH43" s="626"/>
      <c r="CI43" s="626"/>
      <c r="CJ43" s="626"/>
      <c r="CK43" s="626"/>
      <c r="CL43" s="626"/>
      <c r="CM43" s="626"/>
      <c r="CN43" s="626"/>
      <c r="CO43" s="626"/>
      <c r="CP43" s="626"/>
      <c r="CQ43" s="627"/>
      <c r="CR43" s="628">
        <v>4928</v>
      </c>
      <c r="CS43" s="639"/>
      <c r="CT43" s="639"/>
      <c r="CU43" s="639"/>
      <c r="CV43" s="639"/>
      <c r="CW43" s="639"/>
      <c r="CX43" s="639"/>
      <c r="CY43" s="640"/>
      <c r="CZ43" s="631">
        <v>0.1</v>
      </c>
      <c r="DA43" s="641"/>
      <c r="DB43" s="641"/>
      <c r="DC43" s="642"/>
      <c r="DD43" s="634">
        <v>4928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357</v>
      </c>
      <c r="C44" s="606"/>
      <c r="D44" s="606"/>
      <c r="E44" s="606"/>
      <c r="F44" s="606"/>
      <c r="G44" s="606"/>
      <c r="H44" s="606"/>
      <c r="I44" s="606"/>
      <c r="J44" s="606"/>
      <c r="K44" s="606"/>
      <c r="L44" s="606"/>
      <c r="M44" s="606"/>
      <c r="N44" s="606"/>
      <c r="O44" s="606"/>
      <c r="P44" s="606"/>
      <c r="Q44" s="607"/>
      <c r="R44" s="608">
        <v>3637405</v>
      </c>
      <c r="S44" s="643"/>
      <c r="T44" s="643"/>
      <c r="U44" s="643"/>
      <c r="V44" s="643"/>
      <c r="W44" s="643"/>
      <c r="X44" s="643"/>
      <c r="Y44" s="644"/>
      <c r="Z44" s="645">
        <v>100</v>
      </c>
      <c r="AA44" s="645"/>
      <c r="AB44" s="645"/>
      <c r="AC44" s="645"/>
      <c r="AD44" s="646">
        <v>1789788</v>
      </c>
      <c r="AE44" s="646"/>
      <c r="AF44" s="646"/>
      <c r="AG44" s="646"/>
      <c r="AH44" s="646"/>
      <c r="AI44" s="646"/>
      <c r="AJ44" s="646"/>
      <c r="AK44" s="646"/>
      <c r="AL44" s="611">
        <v>100</v>
      </c>
      <c r="AM44" s="647"/>
      <c r="AN44" s="647"/>
      <c r="AO44" s="648"/>
      <c r="CD44" s="649" t="s">
        <v>303</v>
      </c>
      <c r="CE44" s="650"/>
      <c r="CF44" s="625" t="s">
        <v>358</v>
      </c>
      <c r="CG44" s="626"/>
      <c r="CH44" s="626"/>
      <c r="CI44" s="626"/>
      <c r="CJ44" s="626"/>
      <c r="CK44" s="626"/>
      <c r="CL44" s="626"/>
      <c r="CM44" s="626"/>
      <c r="CN44" s="626"/>
      <c r="CO44" s="626"/>
      <c r="CP44" s="626"/>
      <c r="CQ44" s="627"/>
      <c r="CR44" s="628">
        <v>683519</v>
      </c>
      <c r="CS44" s="629"/>
      <c r="CT44" s="629"/>
      <c r="CU44" s="629"/>
      <c r="CV44" s="629"/>
      <c r="CW44" s="629"/>
      <c r="CX44" s="629"/>
      <c r="CY44" s="630"/>
      <c r="CZ44" s="631">
        <v>19.399999999999999</v>
      </c>
      <c r="DA44" s="632"/>
      <c r="DB44" s="632"/>
      <c r="DC44" s="633"/>
      <c r="DD44" s="634">
        <v>229987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359</v>
      </c>
      <c r="CG45" s="626"/>
      <c r="CH45" s="626"/>
      <c r="CI45" s="626"/>
      <c r="CJ45" s="626"/>
      <c r="CK45" s="626"/>
      <c r="CL45" s="626"/>
      <c r="CM45" s="626"/>
      <c r="CN45" s="626"/>
      <c r="CO45" s="626"/>
      <c r="CP45" s="626"/>
      <c r="CQ45" s="627"/>
      <c r="CR45" s="628">
        <v>252518</v>
      </c>
      <c r="CS45" s="639"/>
      <c r="CT45" s="639"/>
      <c r="CU45" s="639"/>
      <c r="CV45" s="639"/>
      <c r="CW45" s="639"/>
      <c r="CX45" s="639"/>
      <c r="CY45" s="640"/>
      <c r="CZ45" s="631">
        <v>7.2</v>
      </c>
      <c r="DA45" s="641"/>
      <c r="DB45" s="641"/>
      <c r="DC45" s="642"/>
      <c r="DD45" s="634">
        <v>10334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361</v>
      </c>
      <c r="CG46" s="626"/>
      <c r="CH46" s="626"/>
      <c r="CI46" s="626"/>
      <c r="CJ46" s="626"/>
      <c r="CK46" s="626"/>
      <c r="CL46" s="626"/>
      <c r="CM46" s="626"/>
      <c r="CN46" s="626"/>
      <c r="CO46" s="626"/>
      <c r="CP46" s="626"/>
      <c r="CQ46" s="627"/>
      <c r="CR46" s="628">
        <v>416952</v>
      </c>
      <c r="CS46" s="629"/>
      <c r="CT46" s="629"/>
      <c r="CU46" s="629"/>
      <c r="CV46" s="629"/>
      <c r="CW46" s="629"/>
      <c r="CX46" s="629"/>
      <c r="CY46" s="630"/>
      <c r="CZ46" s="631">
        <v>11.9</v>
      </c>
      <c r="DA46" s="632"/>
      <c r="DB46" s="632"/>
      <c r="DC46" s="633"/>
      <c r="DD46" s="634">
        <v>212204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159576</v>
      </c>
      <c r="CS47" s="639"/>
      <c r="CT47" s="639"/>
      <c r="CU47" s="639"/>
      <c r="CV47" s="639"/>
      <c r="CW47" s="639"/>
      <c r="CX47" s="639"/>
      <c r="CY47" s="640"/>
      <c r="CZ47" s="631">
        <v>4.5</v>
      </c>
      <c r="DA47" s="641"/>
      <c r="DB47" s="641"/>
      <c r="DC47" s="642"/>
      <c r="DD47" s="634">
        <v>29750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232</v>
      </c>
      <c r="CS48" s="629"/>
      <c r="CT48" s="629"/>
      <c r="CU48" s="629"/>
      <c r="CV48" s="629"/>
      <c r="CW48" s="629"/>
      <c r="CX48" s="629"/>
      <c r="CY48" s="630"/>
      <c r="CZ48" s="631" t="s">
        <v>232</v>
      </c>
      <c r="DA48" s="632"/>
      <c r="DB48" s="632"/>
      <c r="DC48" s="633"/>
      <c r="DD48" s="634" t="s">
        <v>232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366</v>
      </c>
      <c r="CE49" s="606"/>
      <c r="CF49" s="606"/>
      <c r="CG49" s="606"/>
      <c r="CH49" s="606"/>
      <c r="CI49" s="606"/>
      <c r="CJ49" s="606"/>
      <c r="CK49" s="606"/>
      <c r="CL49" s="606"/>
      <c r="CM49" s="606"/>
      <c r="CN49" s="606"/>
      <c r="CO49" s="606"/>
      <c r="CP49" s="606"/>
      <c r="CQ49" s="607"/>
      <c r="CR49" s="608">
        <v>3516827</v>
      </c>
      <c r="CS49" s="609"/>
      <c r="CT49" s="609"/>
      <c r="CU49" s="609"/>
      <c r="CV49" s="609"/>
      <c r="CW49" s="609"/>
      <c r="CX49" s="609"/>
      <c r="CY49" s="610"/>
      <c r="CZ49" s="611">
        <v>100</v>
      </c>
      <c r="DA49" s="612"/>
      <c r="DB49" s="612"/>
      <c r="DC49" s="613"/>
      <c r="DD49" s="614">
        <v>2532442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3eGMUdjI1BzwH4x0r39K+pybihX60c4ijm3IRvqAhT9scez9ntSmBCvpN/XL/WMTTO5x/IBVXXNGCDyiu5RN/A==" saltValue="UsT9OVapyh4jFsYdqsRor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368</v>
      </c>
      <c r="DK2" s="1120"/>
      <c r="DL2" s="1120"/>
      <c r="DM2" s="1120"/>
      <c r="DN2" s="1120"/>
      <c r="DO2" s="1121"/>
      <c r="DP2" s="231"/>
      <c r="DQ2" s="1119" t="s">
        <v>369</v>
      </c>
      <c r="DR2" s="1120"/>
      <c r="DS2" s="1120"/>
      <c r="DT2" s="1120"/>
      <c r="DU2" s="1120"/>
      <c r="DV2" s="1120"/>
      <c r="DW2" s="1120"/>
      <c r="DX2" s="1120"/>
      <c r="DY2" s="1120"/>
      <c r="DZ2" s="1121"/>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35"/>
      <c r="BA5" s="235"/>
      <c r="BB5" s="235"/>
      <c r="BC5" s="235"/>
      <c r="BD5" s="235"/>
      <c r="BE5" s="236"/>
      <c r="BF5" s="236"/>
      <c r="BG5" s="236"/>
      <c r="BH5" s="236"/>
      <c r="BI5" s="236"/>
      <c r="BJ5" s="236"/>
      <c r="BK5" s="236"/>
      <c r="BL5" s="236"/>
      <c r="BM5" s="236"/>
      <c r="BN5" s="236"/>
      <c r="BO5" s="236"/>
      <c r="BP5" s="236"/>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7"/>
    </row>
    <row r="6" spans="1:131" s="238"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c r="A7" s="239">
        <v>1</v>
      </c>
      <c r="B7" s="1075" t="s">
        <v>389</v>
      </c>
      <c r="C7" s="1076"/>
      <c r="D7" s="1076"/>
      <c r="E7" s="1076"/>
      <c r="F7" s="1076"/>
      <c r="G7" s="1076"/>
      <c r="H7" s="1076"/>
      <c r="I7" s="1076"/>
      <c r="J7" s="1076"/>
      <c r="K7" s="1076"/>
      <c r="L7" s="1076"/>
      <c r="M7" s="1076"/>
      <c r="N7" s="1076"/>
      <c r="O7" s="1076"/>
      <c r="P7" s="1077"/>
      <c r="Q7" s="1130">
        <v>3499</v>
      </c>
      <c r="R7" s="1131"/>
      <c r="S7" s="1131"/>
      <c r="T7" s="1131"/>
      <c r="U7" s="1131"/>
      <c r="V7" s="1131">
        <v>3383</v>
      </c>
      <c r="W7" s="1131"/>
      <c r="X7" s="1131"/>
      <c r="Y7" s="1131"/>
      <c r="Z7" s="1131"/>
      <c r="AA7" s="1131">
        <v>117</v>
      </c>
      <c r="AB7" s="1131"/>
      <c r="AC7" s="1131"/>
      <c r="AD7" s="1131"/>
      <c r="AE7" s="1132"/>
      <c r="AF7" s="1133">
        <v>47</v>
      </c>
      <c r="AG7" s="1134"/>
      <c r="AH7" s="1134"/>
      <c r="AI7" s="1134"/>
      <c r="AJ7" s="1135"/>
      <c r="AK7" s="1136">
        <v>7</v>
      </c>
      <c r="AL7" s="1137"/>
      <c r="AM7" s="1137"/>
      <c r="AN7" s="1137"/>
      <c r="AO7" s="1137"/>
      <c r="AP7" s="1137">
        <v>2288</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594</v>
      </c>
      <c r="BT7" s="1128"/>
      <c r="BU7" s="1128"/>
      <c r="BV7" s="1128"/>
      <c r="BW7" s="1128"/>
      <c r="BX7" s="1128"/>
      <c r="BY7" s="1128"/>
      <c r="BZ7" s="1128"/>
      <c r="CA7" s="1128"/>
      <c r="CB7" s="1128"/>
      <c r="CC7" s="1128"/>
      <c r="CD7" s="1128"/>
      <c r="CE7" s="1128"/>
      <c r="CF7" s="1128"/>
      <c r="CG7" s="1140"/>
      <c r="CH7" s="1124">
        <v>0</v>
      </c>
      <c r="CI7" s="1125"/>
      <c r="CJ7" s="1125"/>
      <c r="CK7" s="1125"/>
      <c r="CL7" s="1126"/>
      <c r="CM7" s="1124">
        <v>23</v>
      </c>
      <c r="CN7" s="1125"/>
      <c r="CO7" s="1125"/>
      <c r="CP7" s="1125"/>
      <c r="CQ7" s="1126"/>
      <c r="CR7" s="1124">
        <v>10</v>
      </c>
      <c r="CS7" s="1125"/>
      <c r="CT7" s="1125"/>
      <c r="CU7" s="1125"/>
      <c r="CV7" s="1126"/>
      <c r="CW7" s="1124" t="s">
        <v>604</v>
      </c>
      <c r="CX7" s="1125"/>
      <c r="CY7" s="1125"/>
      <c r="CZ7" s="1125"/>
      <c r="DA7" s="1126"/>
      <c r="DB7" s="1124" t="s">
        <v>604</v>
      </c>
      <c r="DC7" s="1125"/>
      <c r="DD7" s="1125"/>
      <c r="DE7" s="1125"/>
      <c r="DF7" s="1126"/>
      <c r="DG7" s="1124" t="s">
        <v>605</v>
      </c>
      <c r="DH7" s="1125"/>
      <c r="DI7" s="1125"/>
      <c r="DJ7" s="1125"/>
      <c r="DK7" s="1126"/>
      <c r="DL7" s="1124" t="s">
        <v>604</v>
      </c>
      <c r="DM7" s="1125"/>
      <c r="DN7" s="1125"/>
      <c r="DO7" s="1125"/>
      <c r="DP7" s="1126"/>
      <c r="DQ7" s="1124" t="s">
        <v>605</v>
      </c>
      <c r="DR7" s="1125"/>
      <c r="DS7" s="1125"/>
      <c r="DT7" s="1125"/>
      <c r="DU7" s="1126"/>
      <c r="DV7" s="1127"/>
      <c r="DW7" s="1128"/>
      <c r="DX7" s="1128"/>
      <c r="DY7" s="1128"/>
      <c r="DZ7" s="1129"/>
      <c r="EA7" s="237"/>
    </row>
    <row r="8" spans="1:131" s="238" customFormat="1" ht="26.25" customHeight="1">
      <c r="A8" s="241">
        <v>2</v>
      </c>
      <c r="B8" s="1058" t="s">
        <v>390</v>
      </c>
      <c r="C8" s="1059"/>
      <c r="D8" s="1059"/>
      <c r="E8" s="1059"/>
      <c r="F8" s="1059"/>
      <c r="G8" s="1059"/>
      <c r="H8" s="1059"/>
      <c r="I8" s="1059"/>
      <c r="J8" s="1059"/>
      <c r="K8" s="1059"/>
      <c r="L8" s="1059"/>
      <c r="M8" s="1059"/>
      <c r="N8" s="1059"/>
      <c r="O8" s="1059"/>
      <c r="P8" s="1060"/>
      <c r="Q8" s="1066">
        <v>82</v>
      </c>
      <c r="R8" s="1067"/>
      <c r="S8" s="1067"/>
      <c r="T8" s="1067"/>
      <c r="U8" s="1067"/>
      <c r="V8" s="1067">
        <v>80</v>
      </c>
      <c r="W8" s="1067"/>
      <c r="X8" s="1067"/>
      <c r="Y8" s="1067"/>
      <c r="Z8" s="1067"/>
      <c r="AA8" s="1067">
        <v>2</v>
      </c>
      <c r="AB8" s="1067"/>
      <c r="AC8" s="1067"/>
      <c r="AD8" s="1067"/>
      <c r="AE8" s="1068"/>
      <c r="AF8" s="1063">
        <v>2</v>
      </c>
      <c r="AG8" s="1064"/>
      <c r="AH8" s="1064"/>
      <c r="AI8" s="1064"/>
      <c r="AJ8" s="1065"/>
      <c r="AK8" s="1108" t="s">
        <v>582</v>
      </c>
      <c r="AL8" s="1109"/>
      <c r="AM8" s="1109"/>
      <c r="AN8" s="1109"/>
      <c r="AO8" s="1109"/>
      <c r="AP8" s="1109" t="s">
        <v>583</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c r="A9" s="241">
        <v>3</v>
      </c>
      <c r="B9" s="1058" t="s">
        <v>391</v>
      </c>
      <c r="C9" s="1059"/>
      <c r="D9" s="1059"/>
      <c r="E9" s="1059"/>
      <c r="F9" s="1059"/>
      <c r="G9" s="1059"/>
      <c r="H9" s="1059"/>
      <c r="I9" s="1059"/>
      <c r="J9" s="1059"/>
      <c r="K9" s="1059"/>
      <c r="L9" s="1059"/>
      <c r="M9" s="1059"/>
      <c r="N9" s="1059"/>
      <c r="O9" s="1059"/>
      <c r="P9" s="1060"/>
      <c r="Q9" s="1066">
        <v>98</v>
      </c>
      <c r="R9" s="1067"/>
      <c r="S9" s="1067"/>
      <c r="T9" s="1067"/>
      <c r="U9" s="1067"/>
      <c r="V9" s="1067">
        <v>96</v>
      </c>
      <c r="W9" s="1067"/>
      <c r="X9" s="1067"/>
      <c r="Y9" s="1067"/>
      <c r="Z9" s="1067"/>
      <c r="AA9" s="1067">
        <v>2</v>
      </c>
      <c r="AB9" s="1067"/>
      <c r="AC9" s="1067"/>
      <c r="AD9" s="1067"/>
      <c r="AE9" s="1068"/>
      <c r="AF9" s="1063">
        <v>2</v>
      </c>
      <c r="AG9" s="1064"/>
      <c r="AH9" s="1064"/>
      <c r="AI9" s="1064"/>
      <c r="AJ9" s="1065"/>
      <c r="AK9" s="1108">
        <v>37</v>
      </c>
      <c r="AL9" s="1109"/>
      <c r="AM9" s="1109"/>
      <c r="AN9" s="1109"/>
      <c r="AO9" s="1109"/>
      <c r="AP9" s="1109">
        <v>2</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c r="A23" s="243" t="s">
        <v>393</v>
      </c>
      <c r="B23" s="965" t="s">
        <v>394</v>
      </c>
      <c r="C23" s="966"/>
      <c r="D23" s="966"/>
      <c r="E23" s="966"/>
      <c r="F23" s="966"/>
      <c r="G23" s="966"/>
      <c r="H23" s="966"/>
      <c r="I23" s="966"/>
      <c r="J23" s="966"/>
      <c r="K23" s="966"/>
      <c r="L23" s="966"/>
      <c r="M23" s="966"/>
      <c r="N23" s="966"/>
      <c r="O23" s="966"/>
      <c r="P23" s="976"/>
      <c r="Q23" s="1095">
        <v>3637</v>
      </c>
      <c r="R23" s="1089"/>
      <c r="S23" s="1089"/>
      <c r="T23" s="1089"/>
      <c r="U23" s="1089"/>
      <c r="V23" s="1089">
        <v>3517</v>
      </c>
      <c r="W23" s="1089"/>
      <c r="X23" s="1089"/>
      <c r="Y23" s="1089"/>
      <c r="Z23" s="1089"/>
      <c r="AA23" s="1089">
        <v>121</v>
      </c>
      <c r="AB23" s="1089"/>
      <c r="AC23" s="1089"/>
      <c r="AD23" s="1089"/>
      <c r="AE23" s="1096"/>
      <c r="AF23" s="1097">
        <v>51</v>
      </c>
      <c r="AG23" s="1089"/>
      <c r="AH23" s="1089"/>
      <c r="AI23" s="1089"/>
      <c r="AJ23" s="1098"/>
      <c r="AK23" s="1099"/>
      <c r="AL23" s="1100"/>
      <c r="AM23" s="1100"/>
      <c r="AN23" s="1100"/>
      <c r="AO23" s="1100"/>
      <c r="AP23" s="1089">
        <v>2290</v>
      </c>
      <c r="AQ23" s="1089"/>
      <c r="AR23" s="1089"/>
      <c r="AS23" s="1089"/>
      <c r="AT23" s="1089"/>
      <c r="AU23" s="1090"/>
      <c r="AV23" s="1090"/>
      <c r="AW23" s="1090"/>
      <c r="AX23" s="1090"/>
      <c r="AY23" s="1091"/>
      <c r="AZ23" s="1092" t="s">
        <v>128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c r="A26" s="1023" t="s">
        <v>372</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379</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c r="A28" s="245">
        <v>1</v>
      </c>
      <c r="B28" s="1075" t="s">
        <v>405</v>
      </c>
      <c r="C28" s="1076"/>
      <c r="D28" s="1076"/>
      <c r="E28" s="1076"/>
      <c r="F28" s="1076"/>
      <c r="G28" s="1076"/>
      <c r="H28" s="1076"/>
      <c r="I28" s="1076"/>
      <c r="J28" s="1076"/>
      <c r="K28" s="1076"/>
      <c r="L28" s="1076"/>
      <c r="M28" s="1076"/>
      <c r="N28" s="1076"/>
      <c r="O28" s="1076"/>
      <c r="P28" s="1077"/>
      <c r="Q28" s="1078">
        <v>325</v>
      </c>
      <c r="R28" s="1079"/>
      <c r="S28" s="1079"/>
      <c r="T28" s="1079"/>
      <c r="U28" s="1079"/>
      <c r="V28" s="1079">
        <v>321</v>
      </c>
      <c r="W28" s="1079"/>
      <c r="X28" s="1079"/>
      <c r="Y28" s="1079"/>
      <c r="Z28" s="1079"/>
      <c r="AA28" s="1079">
        <v>3</v>
      </c>
      <c r="AB28" s="1079"/>
      <c r="AC28" s="1079"/>
      <c r="AD28" s="1079"/>
      <c r="AE28" s="1080"/>
      <c r="AF28" s="1081">
        <v>3</v>
      </c>
      <c r="AG28" s="1079"/>
      <c r="AH28" s="1079"/>
      <c r="AI28" s="1079"/>
      <c r="AJ28" s="1082"/>
      <c r="AK28" s="1070">
        <v>21</v>
      </c>
      <c r="AL28" s="1071"/>
      <c r="AM28" s="1071"/>
      <c r="AN28" s="1071"/>
      <c r="AO28" s="1071"/>
      <c r="AP28" s="1071" t="s">
        <v>584</v>
      </c>
      <c r="AQ28" s="1071"/>
      <c r="AR28" s="1071"/>
      <c r="AS28" s="1071"/>
      <c r="AT28" s="1071"/>
      <c r="AU28" s="1071" t="s">
        <v>585</v>
      </c>
      <c r="AV28" s="1071"/>
      <c r="AW28" s="1071"/>
      <c r="AX28" s="1071"/>
      <c r="AY28" s="1071"/>
      <c r="AZ28" s="1072" t="s">
        <v>585</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c r="A29" s="245">
        <v>2</v>
      </c>
      <c r="B29" s="1058" t="s">
        <v>406</v>
      </c>
      <c r="C29" s="1059"/>
      <c r="D29" s="1059"/>
      <c r="E29" s="1059"/>
      <c r="F29" s="1059"/>
      <c r="G29" s="1059"/>
      <c r="H29" s="1059"/>
      <c r="I29" s="1059"/>
      <c r="J29" s="1059"/>
      <c r="K29" s="1059"/>
      <c r="L29" s="1059"/>
      <c r="M29" s="1059"/>
      <c r="N29" s="1059"/>
      <c r="O29" s="1059"/>
      <c r="P29" s="1060"/>
      <c r="Q29" s="1066">
        <v>70</v>
      </c>
      <c r="R29" s="1067"/>
      <c r="S29" s="1067"/>
      <c r="T29" s="1067"/>
      <c r="U29" s="1067"/>
      <c r="V29" s="1067">
        <v>67</v>
      </c>
      <c r="W29" s="1067"/>
      <c r="X29" s="1067"/>
      <c r="Y29" s="1067"/>
      <c r="Z29" s="1067"/>
      <c r="AA29" s="1067">
        <v>3</v>
      </c>
      <c r="AB29" s="1067"/>
      <c r="AC29" s="1067"/>
      <c r="AD29" s="1067"/>
      <c r="AE29" s="1068"/>
      <c r="AF29" s="1063">
        <v>3</v>
      </c>
      <c r="AG29" s="1064"/>
      <c r="AH29" s="1064"/>
      <c r="AI29" s="1064"/>
      <c r="AJ29" s="1065"/>
      <c r="AK29" s="1008">
        <v>15</v>
      </c>
      <c r="AL29" s="999"/>
      <c r="AM29" s="999"/>
      <c r="AN29" s="999"/>
      <c r="AO29" s="999"/>
      <c r="AP29" s="999" t="s">
        <v>585</v>
      </c>
      <c r="AQ29" s="999"/>
      <c r="AR29" s="999"/>
      <c r="AS29" s="999"/>
      <c r="AT29" s="999"/>
      <c r="AU29" s="999" t="s">
        <v>585</v>
      </c>
      <c r="AV29" s="999"/>
      <c r="AW29" s="999"/>
      <c r="AX29" s="999"/>
      <c r="AY29" s="999"/>
      <c r="AZ29" s="1069" t="s">
        <v>585</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c r="A30" s="245">
        <v>3</v>
      </c>
      <c r="B30" s="1058" t="s">
        <v>407</v>
      </c>
      <c r="C30" s="1059"/>
      <c r="D30" s="1059"/>
      <c r="E30" s="1059"/>
      <c r="F30" s="1059"/>
      <c r="G30" s="1059"/>
      <c r="H30" s="1059"/>
      <c r="I30" s="1059"/>
      <c r="J30" s="1059"/>
      <c r="K30" s="1059"/>
      <c r="L30" s="1059"/>
      <c r="M30" s="1059"/>
      <c r="N30" s="1059"/>
      <c r="O30" s="1059"/>
      <c r="P30" s="1060"/>
      <c r="Q30" s="1066">
        <v>486</v>
      </c>
      <c r="R30" s="1067"/>
      <c r="S30" s="1067"/>
      <c r="T30" s="1067"/>
      <c r="U30" s="1067"/>
      <c r="V30" s="1067">
        <v>466</v>
      </c>
      <c r="W30" s="1067"/>
      <c r="X30" s="1067"/>
      <c r="Y30" s="1067"/>
      <c r="Z30" s="1067"/>
      <c r="AA30" s="1067">
        <v>19</v>
      </c>
      <c r="AB30" s="1067"/>
      <c r="AC30" s="1067"/>
      <c r="AD30" s="1067"/>
      <c r="AE30" s="1068"/>
      <c r="AF30" s="1063">
        <v>19</v>
      </c>
      <c r="AG30" s="1064"/>
      <c r="AH30" s="1064"/>
      <c r="AI30" s="1064"/>
      <c r="AJ30" s="1065"/>
      <c r="AK30" s="1008">
        <v>92</v>
      </c>
      <c r="AL30" s="999"/>
      <c r="AM30" s="999"/>
      <c r="AN30" s="999"/>
      <c r="AO30" s="999"/>
      <c r="AP30" s="999" t="s">
        <v>586</v>
      </c>
      <c r="AQ30" s="999"/>
      <c r="AR30" s="999"/>
      <c r="AS30" s="999"/>
      <c r="AT30" s="999"/>
      <c r="AU30" s="999" t="s">
        <v>585</v>
      </c>
      <c r="AV30" s="999"/>
      <c r="AW30" s="999"/>
      <c r="AX30" s="999"/>
      <c r="AY30" s="999"/>
      <c r="AZ30" s="1069" t="s">
        <v>585</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c r="A31" s="245">
        <v>4</v>
      </c>
      <c r="B31" s="1058" t="s">
        <v>408</v>
      </c>
      <c r="C31" s="1059"/>
      <c r="D31" s="1059"/>
      <c r="E31" s="1059"/>
      <c r="F31" s="1059"/>
      <c r="G31" s="1059"/>
      <c r="H31" s="1059"/>
      <c r="I31" s="1059"/>
      <c r="J31" s="1059"/>
      <c r="K31" s="1059"/>
      <c r="L31" s="1059"/>
      <c r="M31" s="1059"/>
      <c r="N31" s="1059"/>
      <c r="O31" s="1059"/>
      <c r="P31" s="1060"/>
      <c r="Q31" s="1066">
        <v>50</v>
      </c>
      <c r="R31" s="1067"/>
      <c r="S31" s="1067"/>
      <c r="T31" s="1067"/>
      <c r="U31" s="1067"/>
      <c r="V31" s="1067">
        <v>49</v>
      </c>
      <c r="W31" s="1067"/>
      <c r="X31" s="1067"/>
      <c r="Y31" s="1067"/>
      <c r="Z31" s="1067"/>
      <c r="AA31" s="1067">
        <v>1</v>
      </c>
      <c r="AB31" s="1067"/>
      <c r="AC31" s="1067"/>
      <c r="AD31" s="1067"/>
      <c r="AE31" s="1068"/>
      <c r="AF31" s="1063">
        <v>1</v>
      </c>
      <c r="AG31" s="1064"/>
      <c r="AH31" s="1064"/>
      <c r="AI31" s="1064"/>
      <c r="AJ31" s="1065"/>
      <c r="AK31" s="1008">
        <v>22</v>
      </c>
      <c r="AL31" s="999"/>
      <c r="AM31" s="999"/>
      <c r="AN31" s="999"/>
      <c r="AO31" s="999"/>
      <c r="AP31" s="999" t="s">
        <v>585</v>
      </c>
      <c r="AQ31" s="999"/>
      <c r="AR31" s="999"/>
      <c r="AS31" s="999"/>
      <c r="AT31" s="999"/>
      <c r="AU31" s="999" t="s">
        <v>585</v>
      </c>
      <c r="AV31" s="999"/>
      <c r="AW31" s="999"/>
      <c r="AX31" s="999"/>
      <c r="AY31" s="999"/>
      <c r="AZ31" s="1069" t="s">
        <v>585</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c r="A32" s="245">
        <v>5</v>
      </c>
      <c r="B32" s="1058" t="s">
        <v>409</v>
      </c>
      <c r="C32" s="1059"/>
      <c r="D32" s="1059"/>
      <c r="E32" s="1059"/>
      <c r="F32" s="1059"/>
      <c r="G32" s="1059"/>
      <c r="H32" s="1059"/>
      <c r="I32" s="1059"/>
      <c r="J32" s="1059"/>
      <c r="K32" s="1059"/>
      <c r="L32" s="1059"/>
      <c r="M32" s="1059"/>
      <c r="N32" s="1059"/>
      <c r="O32" s="1059"/>
      <c r="P32" s="1060"/>
      <c r="Q32" s="1066">
        <v>125</v>
      </c>
      <c r="R32" s="1067"/>
      <c r="S32" s="1067"/>
      <c r="T32" s="1067"/>
      <c r="U32" s="1067"/>
      <c r="V32" s="1067">
        <v>124</v>
      </c>
      <c r="W32" s="1067"/>
      <c r="X32" s="1067"/>
      <c r="Y32" s="1067"/>
      <c r="Z32" s="1067"/>
      <c r="AA32" s="1067">
        <v>0</v>
      </c>
      <c r="AB32" s="1067"/>
      <c r="AC32" s="1067"/>
      <c r="AD32" s="1067"/>
      <c r="AE32" s="1068"/>
      <c r="AF32" s="1063">
        <v>0</v>
      </c>
      <c r="AG32" s="1064"/>
      <c r="AH32" s="1064"/>
      <c r="AI32" s="1064"/>
      <c r="AJ32" s="1065"/>
      <c r="AK32" s="1008">
        <v>62</v>
      </c>
      <c r="AL32" s="999"/>
      <c r="AM32" s="999"/>
      <c r="AN32" s="999"/>
      <c r="AO32" s="999"/>
      <c r="AP32" s="999">
        <v>691</v>
      </c>
      <c r="AQ32" s="999"/>
      <c r="AR32" s="999"/>
      <c r="AS32" s="999"/>
      <c r="AT32" s="999"/>
      <c r="AU32" s="999">
        <v>554</v>
      </c>
      <c r="AV32" s="999"/>
      <c r="AW32" s="999"/>
      <c r="AX32" s="999"/>
      <c r="AY32" s="999"/>
      <c r="AZ32" s="1069" t="s">
        <v>585</v>
      </c>
      <c r="BA32" s="1069"/>
      <c r="BB32" s="1069"/>
      <c r="BC32" s="1069"/>
      <c r="BD32" s="1069"/>
      <c r="BE32" s="1000" t="s">
        <v>410</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c r="A33" s="245">
        <v>6</v>
      </c>
      <c r="B33" s="1058" t="s">
        <v>411</v>
      </c>
      <c r="C33" s="1059"/>
      <c r="D33" s="1059"/>
      <c r="E33" s="1059"/>
      <c r="F33" s="1059"/>
      <c r="G33" s="1059"/>
      <c r="H33" s="1059"/>
      <c r="I33" s="1059"/>
      <c r="J33" s="1059"/>
      <c r="K33" s="1059"/>
      <c r="L33" s="1059"/>
      <c r="M33" s="1059"/>
      <c r="N33" s="1059"/>
      <c r="O33" s="1059"/>
      <c r="P33" s="1060"/>
      <c r="Q33" s="1066">
        <v>49</v>
      </c>
      <c r="R33" s="1067"/>
      <c r="S33" s="1067"/>
      <c r="T33" s="1067"/>
      <c r="U33" s="1067"/>
      <c r="V33" s="1067">
        <v>46</v>
      </c>
      <c r="W33" s="1067"/>
      <c r="X33" s="1067"/>
      <c r="Y33" s="1067"/>
      <c r="Z33" s="1067"/>
      <c r="AA33" s="1067">
        <v>3</v>
      </c>
      <c r="AB33" s="1067"/>
      <c r="AC33" s="1067"/>
      <c r="AD33" s="1067"/>
      <c r="AE33" s="1068"/>
      <c r="AF33" s="1063">
        <v>3</v>
      </c>
      <c r="AG33" s="1064"/>
      <c r="AH33" s="1064"/>
      <c r="AI33" s="1064"/>
      <c r="AJ33" s="1065"/>
      <c r="AK33" s="1008">
        <v>25</v>
      </c>
      <c r="AL33" s="999"/>
      <c r="AM33" s="999"/>
      <c r="AN33" s="999"/>
      <c r="AO33" s="999"/>
      <c r="AP33" s="999">
        <v>107</v>
      </c>
      <c r="AQ33" s="999"/>
      <c r="AR33" s="999"/>
      <c r="AS33" s="999"/>
      <c r="AT33" s="999"/>
      <c r="AU33" s="999">
        <v>107</v>
      </c>
      <c r="AV33" s="999"/>
      <c r="AW33" s="999"/>
      <c r="AX33" s="999"/>
      <c r="AY33" s="999"/>
      <c r="AZ33" s="1069" t="s">
        <v>585</v>
      </c>
      <c r="BA33" s="1069"/>
      <c r="BB33" s="1069"/>
      <c r="BC33" s="1069"/>
      <c r="BD33" s="1069"/>
      <c r="BE33" s="1000" t="s">
        <v>410</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c r="A63" s="243" t="s">
        <v>393</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30</v>
      </c>
      <c r="AG63" s="987"/>
      <c r="AH63" s="987"/>
      <c r="AI63" s="987"/>
      <c r="AJ63" s="1050"/>
      <c r="AK63" s="1051"/>
      <c r="AL63" s="991"/>
      <c r="AM63" s="991"/>
      <c r="AN63" s="991"/>
      <c r="AO63" s="991"/>
      <c r="AP63" s="987">
        <v>798</v>
      </c>
      <c r="AQ63" s="987"/>
      <c r="AR63" s="987"/>
      <c r="AS63" s="987"/>
      <c r="AT63" s="987"/>
      <c r="AU63" s="987">
        <v>804</v>
      </c>
      <c r="AV63" s="987"/>
      <c r="AW63" s="987"/>
      <c r="AX63" s="987"/>
      <c r="AY63" s="987"/>
      <c r="AZ63" s="1045"/>
      <c r="BA63" s="1045"/>
      <c r="BB63" s="1045"/>
      <c r="BC63" s="1045"/>
      <c r="BD63" s="1045"/>
      <c r="BE63" s="988"/>
      <c r="BF63" s="988"/>
      <c r="BG63" s="988"/>
      <c r="BH63" s="988"/>
      <c r="BI63" s="989"/>
      <c r="BJ63" s="1046" t="s">
        <v>414</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c r="A66" s="1023" t="s">
        <v>416</v>
      </c>
      <c r="B66" s="1024"/>
      <c r="C66" s="1024"/>
      <c r="D66" s="1024"/>
      <c r="E66" s="1024"/>
      <c r="F66" s="1024"/>
      <c r="G66" s="1024"/>
      <c r="H66" s="1024"/>
      <c r="I66" s="1024"/>
      <c r="J66" s="1024"/>
      <c r="K66" s="1024"/>
      <c r="L66" s="1024"/>
      <c r="M66" s="1024"/>
      <c r="N66" s="1024"/>
      <c r="O66" s="1024"/>
      <c r="P66" s="1025"/>
      <c r="Q66" s="1029" t="s">
        <v>397</v>
      </c>
      <c r="R66" s="1030"/>
      <c r="S66" s="1030"/>
      <c r="T66" s="1030"/>
      <c r="U66" s="1031"/>
      <c r="V66" s="1029" t="s">
        <v>398</v>
      </c>
      <c r="W66" s="1030"/>
      <c r="X66" s="1030"/>
      <c r="Y66" s="1030"/>
      <c r="Z66" s="1031"/>
      <c r="AA66" s="1029" t="s">
        <v>399</v>
      </c>
      <c r="AB66" s="1030"/>
      <c r="AC66" s="1030"/>
      <c r="AD66" s="1030"/>
      <c r="AE66" s="1031"/>
      <c r="AF66" s="1035" t="s">
        <v>400</v>
      </c>
      <c r="AG66" s="1036"/>
      <c r="AH66" s="1036"/>
      <c r="AI66" s="1036"/>
      <c r="AJ66" s="1037"/>
      <c r="AK66" s="1029" t="s">
        <v>401</v>
      </c>
      <c r="AL66" s="1024"/>
      <c r="AM66" s="1024"/>
      <c r="AN66" s="1024"/>
      <c r="AO66" s="1025"/>
      <c r="AP66" s="1029" t="s">
        <v>402</v>
      </c>
      <c r="AQ66" s="1030"/>
      <c r="AR66" s="1030"/>
      <c r="AS66" s="1030"/>
      <c r="AT66" s="1031"/>
      <c r="AU66" s="1029" t="s">
        <v>417</v>
      </c>
      <c r="AV66" s="1030"/>
      <c r="AW66" s="1030"/>
      <c r="AX66" s="1030"/>
      <c r="AY66" s="1031"/>
      <c r="AZ66" s="1029" t="s">
        <v>379</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c r="A68" s="239">
        <v>1</v>
      </c>
      <c r="B68" s="1013" t="s">
        <v>587</v>
      </c>
      <c r="C68" s="1014"/>
      <c r="D68" s="1014"/>
      <c r="E68" s="1014"/>
      <c r="F68" s="1014"/>
      <c r="G68" s="1014"/>
      <c r="H68" s="1014"/>
      <c r="I68" s="1014"/>
      <c r="J68" s="1014"/>
      <c r="K68" s="1014"/>
      <c r="L68" s="1014"/>
      <c r="M68" s="1014"/>
      <c r="N68" s="1014"/>
      <c r="O68" s="1014"/>
      <c r="P68" s="1015"/>
      <c r="Q68" s="1016">
        <v>1769</v>
      </c>
      <c r="R68" s="1010"/>
      <c r="S68" s="1010"/>
      <c r="T68" s="1010"/>
      <c r="U68" s="1010"/>
      <c r="V68" s="1010">
        <v>1748</v>
      </c>
      <c r="W68" s="1010"/>
      <c r="X68" s="1010"/>
      <c r="Y68" s="1010"/>
      <c r="Z68" s="1010"/>
      <c r="AA68" s="1010">
        <v>21</v>
      </c>
      <c r="AB68" s="1010"/>
      <c r="AC68" s="1010"/>
      <c r="AD68" s="1010"/>
      <c r="AE68" s="1010"/>
      <c r="AF68" s="1010">
        <v>21</v>
      </c>
      <c r="AG68" s="1010"/>
      <c r="AH68" s="1010"/>
      <c r="AI68" s="1010"/>
      <c r="AJ68" s="1010"/>
      <c r="AK68" s="1010">
        <v>1</v>
      </c>
      <c r="AL68" s="1010"/>
      <c r="AM68" s="1010"/>
      <c r="AN68" s="1010"/>
      <c r="AO68" s="1010"/>
      <c r="AP68" s="1010">
        <v>300</v>
      </c>
      <c r="AQ68" s="1010"/>
      <c r="AR68" s="1010"/>
      <c r="AS68" s="1010"/>
      <c r="AT68" s="1010"/>
      <c r="AU68" s="1010">
        <v>21</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c r="A69" s="241">
        <v>2</v>
      </c>
      <c r="B69" s="1002" t="s">
        <v>588</v>
      </c>
      <c r="C69" s="1003"/>
      <c r="D69" s="1003"/>
      <c r="E69" s="1003"/>
      <c r="F69" s="1003"/>
      <c r="G69" s="1003"/>
      <c r="H69" s="1003"/>
      <c r="I69" s="1003"/>
      <c r="J69" s="1003"/>
      <c r="K69" s="1003"/>
      <c r="L69" s="1003"/>
      <c r="M69" s="1003"/>
      <c r="N69" s="1003"/>
      <c r="O69" s="1003"/>
      <c r="P69" s="1004"/>
      <c r="Q69" s="1005">
        <v>12155</v>
      </c>
      <c r="R69" s="999"/>
      <c r="S69" s="999"/>
      <c r="T69" s="999"/>
      <c r="U69" s="999"/>
      <c r="V69" s="999">
        <v>12742</v>
      </c>
      <c r="W69" s="999"/>
      <c r="X69" s="999"/>
      <c r="Y69" s="999"/>
      <c r="Z69" s="999"/>
      <c r="AA69" s="999">
        <v>-587</v>
      </c>
      <c r="AB69" s="999"/>
      <c r="AC69" s="999"/>
      <c r="AD69" s="999"/>
      <c r="AE69" s="999"/>
      <c r="AF69" s="999">
        <v>4492</v>
      </c>
      <c r="AG69" s="999"/>
      <c r="AH69" s="999"/>
      <c r="AI69" s="999"/>
      <c r="AJ69" s="999"/>
      <c r="AK69" s="999" t="s">
        <v>595</v>
      </c>
      <c r="AL69" s="999"/>
      <c r="AM69" s="999"/>
      <c r="AN69" s="999"/>
      <c r="AO69" s="999"/>
      <c r="AP69" s="999">
        <v>15511</v>
      </c>
      <c r="AQ69" s="999"/>
      <c r="AR69" s="999"/>
      <c r="AS69" s="999"/>
      <c r="AT69" s="999"/>
      <c r="AU69" s="999">
        <v>154</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c r="A70" s="241">
        <v>3</v>
      </c>
      <c r="B70" s="1002" t="s">
        <v>589</v>
      </c>
      <c r="C70" s="1003"/>
      <c r="D70" s="1003"/>
      <c r="E70" s="1003"/>
      <c r="F70" s="1003"/>
      <c r="G70" s="1003"/>
      <c r="H70" s="1003"/>
      <c r="I70" s="1003"/>
      <c r="J70" s="1003"/>
      <c r="K70" s="1003"/>
      <c r="L70" s="1003"/>
      <c r="M70" s="1003"/>
      <c r="N70" s="1003"/>
      <c r="O70" s="1003"/>
      <c r="P70" s="1004"/>
      <c r="Q70" s="1005">
        <v>394</v>
      </c>
      <c r="R70" s="999"/>
      <c r="S70" s="999"/>
      <c r="T70" s="999"/>
      <c r="U70" s="999"/>
      <c r="V70" s="999">
        <v>484</v>
      </c>
      <c r="W70" s="999"/>
      <c r="X70" s="999"/>
      <c r="Y70" s="999"/>
      <c r="Z70" s="999"/>
      <c r="AA70" s="999">
        <v>-90</v>
      </c>
      <c r="AB70" s="999"/>
      <c r="AC70" s="999"/>
      <c r="AD70" s="999"/>
      <c r="AE70" s="999"/>
      <c r="AF70" s="999">
        <v>301</v>
      </c>
      <c r="AG70" s="999"/>
      <c r="AH70" s="999"/>
      <c r="AI70" s="999"/>
      <c r="AJ70" s="999"/>
      <c r="AK70" s="999" t="s">
        <v>585</v>
      </c>
      <c r="AL70" s="999"/>
      <c r="AM70" s="999"/>
      <c r="AN70" s="999"/>
      <c r="AO70" s="999"/>
      <c r="AP70" s="999" t="s">
        <v>585</v>
      </c>
      <c r="AQ70" s="999"/>
      <c r="AR70" s="999"/>
      <c r="AS70" s="999"/>
      <c r="AT70" s="999"/>
      <c r="AU70" s="999" t="s">
        <v>596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c r="A71" s="241">
        <v>4</v>
      </c>
      <c r="B71" s="1002" t="s">
        <v>590</v>
      </c>
      <c r="C71" s="1003"/>
      <c r="D71" s="1003"/>
      <c r="E71" s="1003"/>
      <c r="F71" s="1003"/>
      <c r="G71" s="1003"/>
      <c r="H71" s="1003"/>
      <c r="I71" s="1003"/>
      <c r="J71" s="1003"/>
      <c r="K71" s="1003"/>
      <c r="L71" s="1003"/>
      <c r="M71" s="1003"/>
      <c r="N71" s="1003"/>
      <c r="O71" s="1003"/>
      <c r="P71" s="1004"/>
      <c r="Q71" s="1005">
        <v>147</v>
      </c>
      <c r="R71" s="999"/>
      <c r="S71" s="999"/>
      <c r="T71" s="999"/>
      <c r="U71" s="999"/>
      <c r="V71" s="999">
        <v>125</v>
      </c>
      <c r="W71" s="999"/>
      <c r="X71" s="999"/>
      <c r="Y71" s="999"/>
      <c r="Z71" s="999"/>
      <c r="AA71" s="999">
        <v>22</v>
      </c>
      <c r="AB71" s="999"/>
      <c r="AC71" s="999"/>
      <c r="AD71" s="999"/>
      <c r="AE71" s="999"/>
      <c r="AF71" s="999">
        <v>22</v>
      </c>
      <c r="AG71" s="999"/>
      <c r="AH71" s="999"/>
      <c r="AI71" s="999"/>
      <c r="AJ71" s="999"/>
      <c r="AK71" s="999" t="s">
        <v>585</v>
      </c>
      <c r="AL71" s="999"/>
      <c r="AM71" s="999"/>
      <c r="AN71" s="999"/>
      <c r="AO71" s="999"/>
      <c r="AP71" s="999" t="s">
        <v>585</v>
      </c>
      <c r="AQ71" s="999"/>
      <c r="AR71" s="999"/>
      <c r="AS71" s="999"/>
      <c r="AT71" s="999"/>
      <c r="AU71" s="999" t="s">
        <v>597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c r="A72" s="241">
        <v>5</v>
      </c>
      <c r="B72" s="1002" t="s">
        <v>591</v>
      </c>
      <c r="C72" s="1003"/>
      <c r="D72" s="1003"/>
      <c r="E72" s="1003"/>
      <c r="F72" s="1003"/>
      <c r="G72" s="1003"/>
      <c r="H72" s="1003"/>
      <c r="I72" s="1003"/>
      <c r="J72" s="1003"/>
      <c r="K72" s="1003"/>
      <c r="L72" s="1003"/>
      <c r="M72" s="1003"/>
      <c r="N72" s="1003"/>
      <c r="O72" s="1003"/>
      <c r="P72" s="1004"/>
      <c r="Q72" s="1005">
        <v>7172</v>
      </c>
      <c r="R72" s="999"/>
      <c r="S72" s="999"/>
      <c r="T72" s="999"/>
      <c r="U72" s="999"/>
      <c r="V72" s="999">
        <v>6595</v>
      </c>
      <c r="W72" s="999"/>
      <c r="X72" s="999"/>
      <c r="Y72" s="999"/>
      <c r="Z72" s="999"/>
      <c r="AA72" s="999">
        <v>576</v>
      </c>
      <c r="AB72" s="999"/>
      <c r="AC72" s="999"/>
      <c r="AD72" s="999"/>
      <c r="AE72" s="999"/>
      <c r="AF72" s="999">
        <v>576</v>
      </c>
      <c r="AG72" s="999"/>
      <c r="AH72" s="999"/>
      <c r="AI72" s="999"/>
      <c r="AJ72" s="999"/>
      <c r="AK72" s="999">
        <v>2440</v>
      </c>
      <c r="AL72" s="999"/>
      <c r="AM72" s="999"/>
      <c r="AN72" s="999"/>
      <c r="AO72" s="999"/>
      <c r="AP72" s="999" t="s">
        <v>585</v>
      </c>
      <c r="AQ72" s="999"/>
      <c r="AR72" s="999"/>
      <c r="AS72" s="999"/>
      <c r="AT72" s="999"/>
      <c r="AU72" s="999" t="s">
        <v>585</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c r="A73" s="241">
        <v>6</v>
      </c>
      <c r="B73" s="1002" t="s">
        <v>592</v>
      </c>
      <c r="C73" s="1003"/>
      <c r="D73" s="1003"/>
      <c r="E73" s="1003"/>
      <c r="F73" s="1003"/>
      <c r="G73" s="1003"/>
      <c r="H73" s="1003"/>
      <c r="I73" s="1003"/>
      <c r="J73" s="1003"/>
      <c r="K73" s="1003"/>
      <c r="L73" s="1003"/>
      <c r="M73" s="1003"/>
      <c r="N73" s="1003"/>
      <c r="O73" s="1003"/>
      <c r="P73" s="1004"/>
      <c r="Q73" s="1005">
        <v>89</v>
      </c>
      <c r="R73" s="999"/>
      <c r="S73" s="999"/>
      <c r="T73" s="999"/>
      <c r="U73" s="999"/>
      <c r="V73" s="999">
        <v>83</v>
      </c>
      <c r="W73" s="999"/>
      <c r="X73" s="999"/>
      <c r="Y73" s="999"/>
      <c r="Z73" s="999"/>
      <c r="AA73" s="999">
        <v>6</v>
      </c>
      <c r="AB73" s="999"/>
      <c r="AC73" s="999"/>
      <c r="AD73" s="999"/>
      <c r="AE73" s="999"/>
      <c r="AF73" s="999">
        <v>6</v>
      </c>
      <c r="AG73" s="999"/>
      <c r="AH73" s="999"/>
      <c r="AI73" s="999"/>
      <c r="AJ73" s="999"/>
      <c r="AK73" s="999">
        <v>3</v>
      </c>
      <c r="AL73" s="999"/>
      <c r="AM73" s="999"/>
      <c r="AN73" s="999"/>
      <c r="AO73" s="999"/>
      <c r="AP73" s="999" t="s">
        <v>585</v>
      </c>
      <c r="AQ73" s="999"/>
      <c r="AR73" s="999"/>
      <c r="AS73" s="999"/>
      <c r="AT73" s="999"/>
      <c r="AU73" s="999" t="s">
        <v>585</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c r="A74" s="241">
        <v>7</v>
      </c>
      <c r="B74" s="1002" t="s">
        <v>593</v>
      </c>
      <c r="C74" s="1003"/>
      <c r="D74" s="1003"/>
      <c r="E74" s="1003"/>
      <c r="F74" s="1003"/>
      <c r="G74" s="1003"/>
      <c r="H74" s="1003"/>
      <c r="I74" s="1003"/>
      <c r="J74" s="1003"/>
      <c r="K74" s="1003"/>
      <c r="L74" s="1003"/>
      <c r="M74" s="1003"/>
      <c r="N74" s="1003"/>
      <c r="O74" s="1003"/>
      <c r="P74" s="1004"/>
      <c r="Q74" s="1005">
        <v>252958</v>
      </c>
      <c r="R74" s="999"/>
      <c r="S74" s="999"/>
      <c r="T74" s="999"/>
      <c r="U74" s="999"/>
      <c r="V74" s="999">
        <v>245877</v>
      </c>
      <c r="W74" s="999"/>
      <c r="X74" s="999"/>
      <c r="Y74" s="999"/>
      <c r="Z74" s="999"/>
      <c r="AA74" s="999">
        <v>7081</v>
      </c>
      <c r="AB74" s="999"/>
      <c r="AC74" s="999"/>
      <c r="AD74" s="999"/>
      <c r="AE74" s="999"/>
      <c r="AF74" s="999">
        <v>7081</v>
      </c>
      <c r="AG74" s="999"/>
      <c r="AH74" s="999"/>
      <c r="AI74" s="999"/>
      <c r="AJ74" s="999"/>
      <c r="AK74" s="999">
        <v>2765</v>
      </c>
      <c r="AL74" s="999"/>
      <c r="AM74" s="999"/>
      <c r="AN74" s="999"/>
      <c r="AO74" s="999"/>
      <c r="AP74" s="999" t="s">
        <v>585</v>
      </c>
      <c r="AQ74" s="999"/>
      <c r="AR74" s="999"/>
      <c r="AS74" s="999"/>
      <c r="AT74" s="999"/>
      <c r="AU74" s="999" t="s">
        <v>598</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c r="A88" s="243" t="s">
        <v>393</v>
      </c>
      <c r="B88" s="965" t="s">
        <v>418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12499</v>
      </c>
      <c r="AG88" s="987"/>
      <c r="AH88" s="987"/>
      <c r="AI88" s="987"/>
      <c r="AJ88" s="987"/>
      <c r="AK88" s="991"/>
      <c r="AL88" s="991"/>
      <c r="AM88" s="991"/>
      <c r="AN88" s="991"/>
      <c r="AO88" s="991"/>
      <c r="AP88" s="987">
        <v>15811</v>
      </c>
      <c r="AQ88" s="987"/>
      <c r="AR88" s="987"/>
      <c r="AS88" s="987"/>
      <c r="AT88" s="987"/>
      <c r="AU88" s="987">
        <v>175</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965" t="s">
        <v>419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10</v>
      </c>
      <c r="CS102" s="981"/>
      <c r="CT102" s="981"/>
      <c r="CU102" s="981"/>
      <c r="CV102" s="982"/>
      <c r="CW102" s="980" t="s">
        <v>604</v>
      </c>
      <c r="CX102" s="981"/>
      <c r="CY102" s="981"/>
      <c r="CZ102" s="981"/>
      <c r="DA102" s="982"/>
      <c r="DB102" s="980" t="s">
        <v>604</v>
      </c>
      <c r="DC102" s="981"/>
      <c r="DD102" s="981"/>
      <c r="DE102" s="981"/>
      <c r="DF102" s="982"/>
      <c r="DG102" s="980" t="s">
        <v>604</v>
      </c>
      <c r="DH102" s="981"/>
      <c r="DI102" s="981"/>
      <c r="DJ102" s="981"/>
      <c r="DK102" s="982"/>
      <c r="DL102" s="980" t="s">
        <v>604</v>
      </c>
      <c r="DM102" s="981"/>
      <c r="DN102" s="981"/>
      <c r="DO102" s="981"/>
      <c r="DP102" s="982"/>
      <c r="DQ102" s="980" t="s">
        <v>605</v>
      </c>
      <c r="DR102" s="981"/>
      <c r="DS102" s="981"/>
      <c r="DT102" s="981"/>
      <c r="DU102" s="982"/>
      <c r="DV102" s="965"/>
      <c r="DW102" s="966"/>
      <c r="DX102" s="966"/>
      <c r="DY102" s="966"/>
      <c r="DZ102" s="967"/>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0" t="s">
        <v>424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c r="A109" s="923" t="s">
        <v>426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427</v>
      </c>
      <c r="AB109" s="924"/>
      <c r="AC109" s="924"/>
      <c r="AD109" s="924"/>
      <c r="AE109" s="925"/>
      <c r="AF109" s="926" t="s">
        <v>428</v>
      </c>
      <c r="AG109" s="924"/>
      <c r="AH109" s="924"/>
      <c r="AI109" s="924"/>
      <c r="AJ109" s="925"/>
      <c r="AK109" s="926" t="s">
        <v>306</v>
      </c>
      <c r="AL109" s="924"/>
      <c r="AM109" s="924"/>
      <c r="AN109" s="924"/>
      <c r="AO109" s="925"/>
      <c r="AP109" s="926" t="s">
        <v>429</v>
      </c>
      <c r="AQ109" s="924"/>
      <c r="AR109" s="924"/>
      <c r="AS109" s="924"/>
      <c r="AT109" s="957"/>
      <c r="AU109" s="923" t="s">
        <v>426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427</v>
      </c>
      <c r="BR109" s="924"/>
      <c r="BS109" s="924"/>
      <c r="BT109" s="924"/>
      <c r="BU109" s="925"/>
      <c r="BV109" s="926" t="s">
        <v>428</v>
      </c>
      <c r="BW109" s="924"/>
      <c r="BX109" s="924"/>
      <c r="BY109" s="924"/>
      <c r="BZ109" s="925"/>
      <c r="CA109" s="926" t="s">
        <v>306</v>
      </c>
      <c r="CB109" s="924"/>
      <c r="CC109" s="924"/>
      <c r="CD109" s="924"/>
      <c r="CE109" s="925"/>
      <c r="CF109" s="964" t="s">
        <v>429</v>
      </c>
      <c r="CG109" s="964"/>
      <c r="CH109" s="964"/>
      <c r="CI109" s="964"/>
      <c r="CJ109" s="964"/>
      <c r="CK109" s="926" t="s">
        <v>430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427</v>
      </c>
      <c r="DH109" s="924"/>
      <c r="DI109" s="924"/>
      <c r="DJ109" s="924"/>
      <c r="DK109" s="925"/>
      <c r="DL109" s="926" t="s">
        <v>428</v>
      </c>
      <c r="DM109" s="924"/>
      <c r="DN109" s="924"/>
      <c r="DO109" s="924"/>
      <c r="DP109" s="925"/>
      <c r="DQ109" s="926" t="s">
        <v>306</v>
      </c>
      <c r="DR109" s="924"/>
      <c r="DS109" s="924"/>
      <c r="DT109" s="924"/>
      <c r="DU109" s="925"/>
      <c r="DV109" s="926" t="s">
        <v>429</v>
      </c>
      <c r="DW109" s="924"/>
      <c r="DX109" s="924"/>
      <c r="DY109" s="924"/>
      <c r="DZ109" s="957"/>
    </row>
    <row r="110" spans="1:131" s="233" customFormat="1" ht="26.25" customHeight="1">
      <c r="A110" s="835" t="s">
        <v>431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263270</v>
      </c>
      <c r="AB110" s="917"/>
      <c r="AC110" s="917"/>
      <c r="AD110" s="917"/>
      <c r="AE110" s="918"/>
      <c r="AF110" s="919">
        <v>269891</v>
      </c>
      <c r="AG110" s="917"/>
      <c r="AH110" s="917"/>
      <c r="AI110" s="917"/>
      <c r="AJ110" s="918"/>
      <c r="AK110" s="919">
        <v>288293</v>
      </c>
      <c r="AL110" s="917"/>
      <c r="AM110" s="917"/>
      <c r="AN110" s="917"/>
      <c r="AO110" s="918"/>
      <c r="AP110" s="920">
        <v>18.3</v>
      </c>
      <c r="AQ110" s="921"/>
      <c r="AR110" s="921"/>
      <c r="AS110" s="921"/>
      <c r="AT110" s="922"/>
      <c r="AU110" s="958" t="s">
        <v>73</v>
      </c>
      <c r="AV110" s="959"/>
      <c r="AW110" s="959"/>
      <c r="AX110" s="959"/>
      <c r="AY110" s="959"/>
      <c r="AZ110" s="888" t="s">
        <v>432</v>
      </c>
      <c r="BA110" s="836"/>
      <c r="BB110" s="836"/>
      <c r="BC110" s="836"/>
      <c r="BD110" s="836"/>
      <c r="BE110" s="836"/>
      <c r="BF110" s="836"/>
      <c r="BG110" s="836"/>
      <c r="BH110" s="836"/>
      <c r="BI110" s="836"/>
      <c r="BJ110" s="836"/>
      <c r="BK110" s="836"/>
      <c r="BL110" s="836"/>
      <c r="BM110" s="836"/>
      <c r="BN110" s="836"/>
      <c r="BO110" s="836"/>
      <c r="BP110" s="837"/>
      <c r="BQ110" s="889">
        <v>2418480</v>
      </c>
      <c r="BR110" s="870"/>
      <c r="BS110" s="870"/>
      <c r="BT110" s="870"/>
      <c r="BU110" s="870"/>
      <c r="BV110" s="870">
        <v>2322196</v>
      </c>
      <c r="BW110" s="870"/>
      <c r="BX110" s="870"/>
      <c r="BY110" s="870"/>
      <c r="BZ110" s="870"/>
      <c r="CA110" s="870">
        <v>2290220</v>
      </c>
      <c r="CB110" s="870"/>
      <c r="CC110" s="870"/>
      <c r="CD110" s="870"/>
      <c r="CE110" s="870"/>
      <c r="CF110" s="894">
        <v>145.30000000000001</v>
      </c>
      <c r="CG110" s="895"/>
      <c r="CH110" s="895"/>
      <c r="CI110" s="895"/>
      <c r="CJ110" s="895"/>
      <c r="CK110" s="954" t="s">
        <v>433</v>
      </c>
      <c r="CL110" s="847"/>
      <c r="CM110" s="888" t="s">
        <v>434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128</v>
      </c>
      <c r="DH110" s="870"/>
      <c r="DI110" s="870"/>
      <c r="DJ110" s="870"/>
      <c r="DK110" s="870"/>
      <c r="DL110" s="870" t="s">
        <v>414</v>
      </c>
      <c r="DM110" s="870"/>
      <c r="DN110" s="870"/>
      <c r="DO110" s="870"/>
      <c r="DP110" s="870"/>
      <c r="DQ110" s="870" t="s">
        <v>414</v>
      </c>
      <c r="DR110" s="870"/>
      <c r="DS110" s="870"/>
      <c r="DT110" s="870"/>
      <c r="DU110" s="870"/>
      <c r="DV110" s="871" t="s">
        <v>414</v>
      </c>
      <c r="DW110" s="871"/>
      <c r="DX110" s="871"/>
      <c r="DY110" s="871"/>
      <c r="DZ110" s="872"/>
    </row>
    <row r="111" spans="1:131" s="233" customFormat="1" ht="26.25" customHeight="1">
      <c r="A111" s="802" t="s">
        <v>435</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128</v>
      </c>
      <c r="AB111" s="947"/>
      <c r="AC111" s="947"/>
      <c r="AD111" s="947"/>
      <c r="AE111" s="948"/>
      <c r="AF111" s="949" t="s">
        <v>414</v>
      </c>
      <c r="AG111" s="947"/>
      <c r="AH111" s="947"/>
      <c r="AI111" s="947"/>
      <c r="AJ111" s="948"/>
      <c r="AK111" s="949" t="s">
        <v>414</v>
      </c>
      <c r="AL111" s="947"/>
      <c r="AM111" s="947"/>
      <c r="AN111" s="947"/>
      <c r="AO111" s="948"/>
      <c r="AP111" s="950" t="s">
        <v>414</v>
      </c>
      <c r="AQ111" s="951"/>
      <c r="AR111" s="951"/>
      <c r="AS111" s="951"/>
      <c r="AT111" s="952"/>
      <c r="AU111" s="960"/>
      <c r="AV111" s="961"/>
      <c r="AW111" s="961"/>
      <c r="AX111" s="961"/>
      <c r="AY111" s="961"/>
      <c r="AZ111" s="843" t="s">
        <v>436</v>
      </c>
      <c r="BA111" s="780"/>
      <c r="BB111" s="780"/>
      <c r="BC111" s="780"/>
      <c r="BD111" s="780"/>
      <c r="BE111" s="780"/>
      <c r="BF111" s="780"/>
      <c r="BG111" s="780"/>
      <c r="BH111" s="780"/>
      <c r="BI111" s="780"/>
      <c r="BJ111" s="780"/>
      <c r="BK111" s="780"/>
      <c r="BL111" s="780"/>
      <c r="BM111" s="780"/>
      <c r="BN111" s="780"/>
      <c r="BO111" s="780"/>
      <c r="BP111" s="781"/>
      <c r="BQ111" s="844" t="s">
        <v>414</v>
      </c>
      <c r="BR111" s="845"/>
      <c r="BS111" s="845"/>
      <c r="BT111" s="845"/>
      <c r="BU111" s="845"/>
      <c r="BV111" s="845" t="s">
        <v>128</v>
      </c>
      <c r="BW111" s="845"/>
      <c r="BX111" s="845"/>
      <c r="BY111" s="845"/>
      <c r="BZ111" s="845"/>
      <c r="CA111" s="845" t="s">
        <v>128</v>
      </c>
      <c r="CB111" s="845"/>
      <c r="CC111" s="845"/>
      <c r="CD111" s="845"/>
      <c r="CE111" s="845"/>
      <c r="CF111" s="903" t="s">
        <v>414</v>
      </c>
      <c r="CG111" s="904"/>
      <c r="CH111" s="904"/>
      <c r="CI111" s="904"/>
      <c r="CJ111" s="904"/>
      <c r="CK111" s="955"/>
      <c r="CL111" s="849"/>
      <c r="CM111" s="843" t="s">
        <v>437</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414</v>
      </c>
      <c r="DH111" s="845"/>
      <c r="DI111" s="845"/>
      <c r="DJ111" s="845"/>
      <c r="DK111" s="845"/>
      <c r="DL111" s="845" t="s">
        <v>128</v>
      </c>
      <c r="DM111" s="845"/>
      <c r="DN111" s="845"/>
      <c r="DO111" s="845"/>
      <c r="DP111" s="845"/>
      <c r="DQ111" s="845" t="s">
        <v>414</v>
      </c>
      <c r="DR111" s="845"/>
      <c r="DS111" s="845"/>
      <c r="DT111" s="845"/>
      <c r="DU111" s="845"/>
      <c r="DV111" s="822" t="s">
        <v>128</v>
      </c>
      <c r="DW111" s="822"/>
      <c r="DX111" s="822"/>
      <c r="DY111" s="822"/>
      <c r="DZ111" s="823"/>
    </row>
    <row r="112" spans="1:131" s="233" customFormat="1" ht="26.25" customHeight="1">
      <c r="A112" s="940" t="s">
        <v>438</v>
      </c>
      <c r="B112" s="941"/>
      <c r="C112" s="780" t="s">
        <v>439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128</v>
      </c>
      <c r="AB112" s="808"/>
      <c r="AC112" s="808"/>
      <c r="AD112" s="808"/>
      <c r="AE112" s="809"/>
      <c r="AF112" s="810" t="s">
        <v>128</v>
      </c>
      <c r="AG112" s="808"/>
      <c r="AH112" s="808"/>
      <c r="AI112" s="808"/>
      <c r="AJ112" s="809"/>
      <c r="AK112" s="810" t="s">
        <v>414</v>
      </c>
      <c r="AL112" s="808"/>
      <c r="AM112" s="808"/>
      <c r="AN112" s="808"/>
      <c r="AO112" s="809"/>
      <c r="AP112" s="852" t="s">
        <v>414</v>
      </c>
      <c r="AQ112" s="853"/>
      <c r="AR112" s="853"/>
      <c r="AS112" s="853"/>
      <c r="AT112" s="854"/>
      <c r="AU112" s="960"/>
      <c r="AV112" s="961"/>
      <c r="AW112" s="961"/>
      <c r="AX112" s="961"/>
      <c r="AY112" s="961"/>
      <c r="AZ112" s="843" t="s">
        <v>440</v>
      </c>
      <c r="BA112" s="780"/>
      <c r="BB112" s="780"/>
      <c r="BC112" s="780"/>
      <c r="BD112" s="780"/>
      <c r="BE112" s="780"/>
      <c r="BF112" s="780"/>
      <c r="BG112" s="780"/>
      <c r="BH112" s="780"/>
      <c r="BI112" s="780"/>
      <c r="BJ112" s="780"/>
      <c r="BK112" s="780"/>
      <c r="BL112" s="780"/>
      <c r="BM112" s="780"/>
      <c r="BN112" s="780"/>
      <c r="BO112" s="780"/>
      <c r="BP112" s="781"/>
      <c r="BQ112" s="844">
        <v>545904</v>
      </c>
      <c r="BR112" s="845"/>
      <c r="BS112" s="845"/>
      <c r="BT112" s="845"/>
      <c r="BU112" s="845"/>
      <c r="BV112" s="845">
        <v>573426</v>
      </c>
      <c r="BW112" s="845"/>
      <c r="BX112" s="845"/>
      <c r="BY112" s="845"/>
      <c r="BZ112" s="845"/>
      <c r="CA112" s="845">
        <v>660297</v>
      </c>
      <c r="CB112" s="845"/>
      <c r="CC112" s="845"/>
      <c r="CD112" s="845"/>
      <c r="CE112" s="845"/>
      <c r="CF112" s="903">
        <v>41.9</v>
      </c>
      <c r="CG112" s="904"/>
      <c r="CH112" s="904"/>
      <c r="CI112" s="904"/>
      <c r="CJ112" s="904"/>
      <c r="CK112" s="955"/>
      <c r="CL112" s="849"/>
      <c r="CM112" s="843" t="s">
        <v>441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128</v>
      </c>
      <c r="DH112" s="845"/>
      <c r="DI112" s="845"/>
      <c r="DJ112" s="845"/>
      <c r="DK112" s="845"/>
      <c r="DL112" s="845" t="s">
        <v>128</v>
      </c>
      <c r="DM112" s="845"/>
      <c r="DN112" s="845"/>
      <c r="DO112" s="845"/>
      <c r="DP112" s="845"/>
      <c r="DQ112" s="845" t="s">
        <v>414</v>
      </c>
      <c r="DR112" s="845"/>
      <c r="DS112" s="845"/>
      <c r="DT112" s="845"/>
      <c r="DU112" s="845"/>
      <c r="DV112" s="822" t="s">
        <v>128</v>
      </c>
      <c r="DW112" s="822"/>
      <c r="DX112" s="822"/>
      <c r="DY112" s="822"/>
      <c r="DZ112" s="823"/>
    </row>
    <row r="113" spans="1:130" s="233" customFormat="1" ht="26.25" customHeight="1">
      <c r="A113" s="942"/>
      <c r="B113" s="943"/>
      <c r="C113" s="780" t="s">
        <v>442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40518</v>
      </c>
      <c r="AB113" s="947"/>
      <c r="AC113" s="947"/>
      <c r="AD113" s="947"/>
      <c r="AE113" s="948"/>
      <c r="AF113" s="949">
        <v>52734</v>
      </c>
      <c r="AG113" s="947"/>
      <c r="AH113" s="947"/>
      <c r="AI113" s="947"/>
      <c r="AJ113" s="948"/>
      <c r="AK113" s="949">
        <v>40076</v>
      </c>
      <c r="AL113" s="947"/>
      <c r="AM113" s="947"/>
      <c r="AN113" s="947"/>
      <c r="AO113" s="948"/>
      <c r="AP113" s="950">
        <v>2.5</v>
      </c>
      <c r="AQ113" s="951"/>
      <c r="AR113" s="951"/>
      <c r="AS113" s="951"/>
      <c r="AT113" s="952"/>
      <c r="AU113" s="960"/>
      <c r="AV113" s="961"/>
      <c r="AW113" s="961"/>
      <c r="AX113" s="961"/>
      <c r="AY113" s="961"/>
      <c r="AZ113" s="843" t="s">
        <v>443</v>
      </c>
      <c r="BA113" s="780"/>
      <c r="BB113" s="780"/>
      <c r="BC113" s="780"/>
      <c r="BD113" s="780"/>
      <c r="BE113" s="780"/>
      <c r="BF113" s="780"/>
      <c r="BG113" s="780"/>
      <c r="BH113" s="780"/>
      <c r="BI113" s="780"/>
      <c r="BJ113" s="780"/>
      <c r="BK113" s="780"/>
      <c r="BL113" s="780"/>
      <c r="BM113" s="780"/>
      <c r="BN113" s="780"/>
      <c r="BO113" s="780"/>
      <c r="BP113" s="781"/>
      <c r="BQ113" s="844">
        <v>202266</v>
      </c>
      <c r="BR113" s="845"/>
      <c r="BS113" s="845"/>
      <c r="BT113" s="845"/>
      <c r="BU113" s="845"/>
      <c r="BV113" s="845">
        <v>192110</v>
      </c>
      <c r="BW113" s="845"/>
      <c r="BX113" s="845"/>
      <c r="BY113" s="845"/>
      <c r="BZ113" s="845"/>
      <c r="CA113" s="845">
        <v>174745</v>
      </c>
      <c r="CB113" s="845"/>
      <c r="CC113" s="845"/>
      <c r="CD113" s="845"/>
      <c r="CE113" s="845"/>
      <c r="CF113" s="903">
        <v>11.1</v>
      </c>
      <c r="CG113" s="904"/>
      <c r="CH113" s="904"/>
      <c r="CI113" s="904"/>
      <c r="CJ113" s="904"/>
      <c r="CK113" s="955"/>
      <c r="CL113" s="849"/>
      <c r="CM113" s="843" t="s">
        <v>444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414</v>
      </c>
      <c r="DH113" s="808"/>
      <c r="DI113" s="808"/>
      <c r="DJ113" s="808"/>
      <c r="DK113" s="809"/>
      <c r="DL113" s="810" t="s">
        <v>128</v>
      </c>
      <c r="DM113" s="808"/>
      <c r="DN113" s="808"/>
      <c r="DO113" s="808"/>
      <c r="DP113" s="809"/>
      <c r="DQ113" s="810" t="s">
        <v>128</v>
      </c>
      <c r="DR113" s="808"/>
      <c r="DS113" s="808"/>
      <c r="DT113" s="808"/>
      <c r="DU113" s="809"/>
      <c r="DV113" s="852" t="s">
        <v>128</v>
      </c>
      <c r="DW113" s="853"/>
      <c r="DX113" s="853"/>
      <c r="DY113" s="853"/>
      <c r="DZ113" s="854"/>
    </row>
    <row r="114" spans="1:130" s="233" customFormat="1" ht="26.25" customHeight="1">
      <c r="A114" s="942"/>
      <c r="B114" s="943"/>
      <c r="C114" s="780" t="s">
        <v>445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23269</v>
      </c>
      <c r="AB114" s="808"/>
      <c r="AC114" s="808"/>
      <c r="AD114" s="808"/>
      <c r="AE114" s="809"/>
      <c r="AF114" s="810">
        <v>22504</v>
      </c>
      <c r="AG114" s="808"/>
      <c r="AH114" s="808"/>
      <c r="AI114" s="808"/>
      <c r="AJ114" s="809"/>
      <c r="AK114" s="810">
        <v>17646</v>
      </c>
      <c r="AL114" s="808"/>
      <c r="AM114" s="808"/>
      <c r="AN114" s="808"/>
      <c r="AO114" s="809"/>
      <c r="AP114" s="852">
        <v>1.1000000000000001</v>
      </c>
      <c r="AQ114" s="853"/>
      <c r="AR114" s="853"/>
      <c r="AS114" s="853"/>
      <c r="AT114" s="854"/>
      <c r="AU114" s="960"/>
      <c r="AV114" s="961"/>
      <c r="AW114" s="961"/>
      <c r="AX114" s="961"/>
      <c r="AY114" s="961"/>
      <c r="AZ114" s="843" t="s">
        <v>446</v>
      </c>
      <c r="BA114" s="780"/>
      <c r="BB114" s="780"/>
      <c r="BC114" s="780"/>
      <c r="BD114" s="780"/>
      <c r="BE114" s="780"/>
      <c r="BF114" s="780"/>
      <c r="BG114" s="780"/>
      <c r="BH114" s="780"/>
      <c r="BI114" s="780"/>
      <c r="BJ114" s="780"/>
      <c r="BK114" s="780"/>
      <c r="BL114" s="780"/>
      <c r="BM114" s="780"/>
      <c r="BN114" s="780"/>
      <c r="BO114" s="780"/>
      <c r="BP114" s="781"/>
      <c r="BQ114" s="844">
        <v>972035</v>
      </c>
      <c r="BR114" s="845"/>
      <c r="BS114" s="845"/>
      <c r="BT114" s="845"/>
      <c r="BU114" s="845"/>
      <c r="BV114" s="845">
        <v>977466</v>
      </c>
      <c r="BW114" s="845"/>
      <c r="BX114" s="845"/>
      <c r="BY114" s="845"/>
      <c r="BZ114" s="845"/>
      <c r="CA114" s="845">
        <v>961331</v>
      </c>
      <c r="CB114" s="845"/>
      <c r="CC114" s="845"/>
      <c r="CD114" s="845"/>
      <c r="CE114" s="845"/>
      <c r="CF114" s="903">
        <v>61</v>
      </c>
      <c r="CG114" s="904"/>
      <c r="CH114" s="904"/>
      <c r="CI114" s="904"/>
      <c r="CJ114" s="904"/>
      <c r="CK114" s="955"/>
      <c r="CL114" s="849"/>
      <c r="CM114" s="843" t="s">
        <v>447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414</v>
      </c>
      <c r="DH114" s="808"/>
      <c r="DI114" s="808"/>
      <c r="DJ114" s="808"/>
      <c r="DK114" s="809"/>
      <c r="DL114" s="810" t="s">
        <v>414</v>
      </c>
      <c r="DM114" s="808"/>
      <c r="DN114" s="808"/>
      <c r="DO114" s="808"/>
      <c r="DP114" s="809"/>
      <c r="DQ114" s="810" t="s">
        <v>128</v>
      </c>
      <c r="DR114" s="808"/>
      <c r="DS114" s="808"/>
      <c r="DT114" s="808"/>
      <c r="DU114" s="809"/>
      <c r="DV114" s="852" t="s">
        <v>128</v>
      </c>
      <c r="DW114" s="853"/>
      <c r="DX114" s="853"/>
      <c r="DY114" s="853"/>
      <c r="DZ114" s="854"/>
    </row>
    <row r="115" spans="1:130" s="233" customFormat="1" ht="26.25" customHeight="1">
      <c r="A115" s="942"/>
      <c r="B115" s="943"/>
      <c r="C115" s="780" t="s">
        <v>448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128</v>
      </c>
      <c r="AB115" s="947"/>
      <c r="AC115" s="947"/>
      <c r="AD115" s="947"/>
      <c r="AE115" s="948"/>
      <c r="AF115" s="949" t="s">
        <v>128</v>
      </c>
      <c r="AG115" s="947"/>
      <c r="AH115" s="947"/>
      <c r="AI115" s="947"/>
      <c r="AJ115" s="948"/>
      <c r="AK115" s="949" t="s">
        <v>414</v>
      </c>
      <c r="AL115" s="947"/>
      <c r="AM115" s="947"/>
      <c r="AN115" s="947"/>
      <c r="AO115" s="948"/>
      <c r="AP115" s="950" t="s">
        <v>128</v>
      </c>
      <c r="AQ115" s="951"/>
      <c r="AR115" s="951"/>
      <c r="AS115" s="951"/>
      <c r="AT115" s="952"/>
      <c r="AU115" s="960"/>
      <c r="AV115" s="961"/>
      <c r="AW115" s="961"/>
      <c r="AX115" s="961"/>
      <c r="AY115" s="961"/>
      <c r="AZ115" s="843" t="s">
        <v>449</v>
      </c>
      <c r="BA115" s="780"/>
      <c r="BB115" s="780"/>
      <c r="BC115" s="780"/>
      <c r="BD115" s="780"/>
      <c r="BE115" s="780"/>
      <c r="BF115" s="780"/>
      <c r="BG115" s="780"/>
      <c r="BH115" s="780"/>
      <c r="BI115" s="780"/>
      <c r="BJ115" s="780"/>
      <c r="BK115" s="780"/>
      <c r="BL115" s="780"/>
      <c r="BM115" s="780"/>
      <c r="BN115" s="780"/>
      <c r="BO115" s="780"/>
      <c r="BP115" s="781"/>
      <c r="BQ115" s="844" t="s">
        <v>128</v>
      </c>
      <c r="BR115" s="845"/>
      <c r="BS115" s="845"/>
      <c r="BT115" s="845"/>
      <c r="BU115" s="845"/>
      <c r="BV115" s="845" t="s">
        <v>128</v>
      </c>
      <c r="BW115" s="845"/>
      <c r="BX115" s="845"/>
      <c r="BY115" s="845"/>
      <c r="BZ115" s="845"/>
      <c r="CA115" s="845" t="s">
        <v>128</v>
      </c>
      <c r="CB115" s="845"/>
      <c r="CC115" s="845"/>
      <c r="CD115" s="845"/>
      <c r="CE115" s="845"/>
      <c r="CF115" s="903" t="s">
        <v>128</v>
      </c>
      <c r="CG115" s="904"/>
      <c r="CH115" s="904"/>
      <c r="CI115" s="904"/>
      <c r="CJ115" s="904"/>
      <c r="CK115" s="955"/>
      <c r="CL115" s="849"/>
      <c r="CM115" s="843" t="s">
        <v>450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128</v>
      </c>
      <c r="DH115" s="808"/>
      <c r="DI115" s="808"/>
      <c r="DJ115" s="808"/>
      <c r="DK115" s="809"/>
      <c r="DL115" s="810" t="s">
        <v>128</v>
      </c>
      <c r="DM115" s="808"/>
      <c r="DN115" s="808"/>
      <c r="DO115" s="808"/>
      <c r="DP115" s="809"/>
      <c r="DQ115" s="810" t="s">
        <v>128</v>
      </c>
      <c r="DR115" s="808"/>
      <c r="DS115" s="808"/>
      <c r="DT115" s="808"/>
      <c r="DU115" s="809"/>
      <c r="DV115" s="852" t="s">
        <v>128</v>
      </c>
      <c r="DW115" s="853"/>
      <c r="DX115" s="853"/>
      <c r="DY115" s="853"/>
      <c r="DZ115" s="854"/>
    </row>
    <row r="116" spans="1:130" s="233" customFormat="1" ht="26.25" customHeight="1">
      <c r="A116" s="944"/>
      <c r="B116" s="945"/>
      <c r="C116" s="867" t="s">
        <v>451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414</v>
      </c>
      <c r="AB116" s="808"/>
      <c r="AC116" s="808"/>
      <c r="AD116" s="808"/>
      <c r="AE116" s="809"/>
      <c r="AF116" s="810">
        <v>145</v>
      </c>
      <c r="AG116" s="808"/>
      <c r="AH116" s="808"/>
      <c r="AI116" s="808"/>
      <c r="AJ116" s="809"/>
      <c r="AK116" s="810">
        <v>22</v>
      </c>
      <c r="AL116" s="808"/>
      <c r="AM116" s="808"/>
      <c r="AN116" s="808"/>
      <c r="AO116" s="809"/>
      <c r="AP116" s="852">
        <v>0</v>
      </c>
      <c r="AQ116" s="853"/>
      <c r="AR116" s="853"/>
      <c r="AS116" s="853"/>
      <c r="AT116" s="854"/>
      <c r="AU116" s="960"/>
      <c r="AV116" s="961"/>
      <c r="AW116" s="961"/>
      <c r="AX116" s="961"/>
      <c r="AY116" s="961"/>
      <c r="AZ116" s="937" t="s">
        <v>452</v>
      </c>
      <c r="BA116" s="938"/>
      <c r="BB116" s="938"/>
      <c r="BC116" s="938"/>
      <c r="BD116" s="938"/>
      <c r="BE116" s="938"/>
      <c r="BF116" s="938"/>
      <c r="BG116" s="938"/>
      <c r="BH116" s="938"/>
      <c r="BI116" s="938"/>
      <c r="BJ116" s="938"/>
      <c r="BK116" s="938"/>
      <c r="BL116" s="938"/>
      <c r="BM116" s="938"/>
      <c r="BN116" s="938"/>
      <c r="BO116" s="938"/>
      <c r="BP116" s="939"/>
      <c r="BQ116" s="844" t="s">
        <v>128</v>
      </c>
      <c r="BR116" s="845"/>
      <c r="BS116" s="845"/>
      <c r="BT116" s="845"/>
      <c r="BU116" s="845"/>
      <c r="BV116" s="845" t="s">
        <v>128</v>
      </c>
      <c r="BW116" s="845"/>
      <c r="BX116" s="845"/>
      <c r="BY116" s="845"/>
      <c r="BZ116" s="845"/>
      <c r="CA116" s="845" t="s">
        <v>128</v>
      </c>
      <c r="CB116" s="845"/>
      <c r="CC116" s="845"/>
      <c r="CD116" s="845"/>
      <c r="CE116" s="845"/>
      <c r="CF116" s="903" t="s">
        <v>414</v>
      </c>
      <c r="CG116" s="904"/>
      <c r="CH116" s="904"/>
      <c r="CI116" s="904"/>
      <c r="CJ116" s="904"/>
      <c r="CK116" s="955"/>
      <c r="CL116" s="849"/>
      <c r="CM116" s="843" t="s">
        <v>453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414</v>
      </c>
      <c r="DH116" s="808"/>
      <c r="DI116" s="808"/>
      <c r="DJ116" s="808"/>
      <c r="DK116" s="809"/>
      <c r="DL116" s="810" t="s">
        <v>414</v>
      </c>
      <c r="DM116" s="808"/>
      <c r="DN116" s="808"/>
      <c r="DO116" s="808"/>
      <c r="DP116" s="809"/>
      <c r="DQ116" s="810" t="s">
        <v>414</v>
      </c>
      <c r="DR116" s="808"/>
      <c r="DS116" s="808"/>
      <c r="DT116" s="808"/>
      <c r="DU116" s="809"/>
      <c r="DV116" s="852" t="s">
        <v>414</v>
      </c>
      <c r="DW116" s="853"/>
      <c r="DX116" s="853"/>
      <c r="DY116" s="853"/>
      <c r="DZ116" s="854"/>
    </row>
    <row r="117" spans="1:130" s="233" customFormat="1" ht="26.25" customHeight="1">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454</v>
      </c>
      <c r="Z117" s="925"/>
      <c r="AA117" s="930">
        <v>327057</v>
      </c>
      <c r="AB117" s="931"/>
      <c r="AC117" s="931"/>
      <c r="AD117" s="931"/>
      <c r="AE117" s="932"/>
      <c r="AF117" s="933">
        <v>345274</v>
      </c>
      <c r="AG117" s="931"/>
      <c r="AH117" s="931"/>
      <c r="AI117" s="931"/>
      <c r="AJ117" s="932"/>
      <c r="AK117" s="933">
        <v>346037</v>
      </c>
      <c r="AL117" s="931"/>
      <c r="AM117" s="931"/>
      <c r="AN117" s="931"/>
      <c r="AO117" s="932"/>
      <c r="AP117" s="934"/>
      <c r="AQ117" s="935"/>
      <c r="AR117" s="935"/>
      <c r="AS117" s="935"/>
      <c r="AT117" s="936"/>
      <c r="AU117" s="960"/>
      <c r="AV117" s="961"/>
      <c r="AW117" s="961"/>
      <c r="AX117" s="961"/>
      <c r="AY117" s="961"/>
      <c r="AZ117" s="891" t="s">
        <v>455</v>
      </c>
      <c r="BA117" s="892"/>
      <c r="BB117" s="892"/>
      <c r="BC117" s="892"/>
      <c r="BD117" s="892"/>
      <c r="BE117" s="892"/>
      <c r="BF117" s="892"/>
      <c r="BG117" s="892"/>
      <c r="BH117" s="892"/>
      <c r="BI117" s="892"/>
      <c r="BJ117" s="892"/>
      <c r="BK117" s="892"/>
      <c r="BL117" s="892"/>
      <c r="BM117" s="892"/>
      <c r="BN117" s="892"/>
      <c r="BO117" s="892"/>
      <c r="BP117" s="893"/>
      <c r="BQ117" s="844" t="s">
        <v>456</v>
      </c>
      <c r="BR117" s="845"/>
      <c r="BS117" s="845"/>
      <c r="BT117" s="845"/>
      <c r="BU117" s="845"/>
      <c r="BV117" s="845" t="s">
        <v>456</v>
      </c>
      <c r="BW117" s="845"/>
      <c r="BX117" s="845"/>
      <c r="BY117" s="845"/>
      <c r="BZ117" s="845"/>
      <c r="CA117" s="845" t="s">
        <v>456</v>
      </c>
      <c r="CB117" s="845"/>
      <c r="CC117" s="845"/>
      <c r="CD117" s="845"/>
      <c r="CE117" s="845"/>
      <c r="CF117" s="903" t="s">
        <v>456</v>
      </c>
      <c r="CG117" s="904"/>
      <c r="CH117" s="904"/>
      <c r="CI117" s="904"/>
      <c r="CJ117" s="904"/>
      <c r="CK117" s="955"/>
      <c r="CL117" s="849"/>
      <c r="CM117" s="843" t="s">
        <v>457</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456</v>
      </c>
      <c r="DH117" s="808"/>
      <c r="DI117" s="808"/>
      <c r="DJ117" s="808"/>
      <c r="DK117" s="809"/>
      <c r="DL117" s="810" t="s">
        <v>456</v>
      </c>
      <c r="DM117" s="808"/>
      <c r="DN117" s="808"/>
      <c r="DO117" s="808"/>
      <c r="DP117" s="809"/>
      <c r="DQ117" s="810" t="s">
        <v>456</v>
      </c>
      <c r="DR117" s="808"/>
      <c r="DS117" s="808"/>
      <c r="DT117" s="808"/>
      <c r="DU117" s="809"/>
      <c r="DV117" s="852" t="s">
        <v>456</v>
      </c>
      <c r="DW117" s="853"/>
      <c r="DX117" s="853"/>
      <c r="DY117" s="853"/>
      <c r="DZ117" s="854"/>
    </row>
    <row r="118" spans="1:130" s="233" customFormat="1" ht="26.25" customHeight="1">
      <c r="A118" s="923" t="s">
        <v>430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427</v>
      </c>
      <c r="AB118" s="924"/>
      <c r="AC118" s="924"/>
      <c r="AD118" s="924"/>
      <c r="AE118" s="925"/>
      <c r="AF118" s="926" t="s">
        <v>428</v>
      </c>
      <c r="AG118" s="924"/>
      <c r="AH118" s="924"/>
      <c r="AI118" s="924"/>
      <c r="AJ118" s="925"/>
      <c r="AK118" s="926" t="s">
        <v>306</v>
      </c>
      <c r="AL118" s="924"/>
      <c r="AM118" s="924"/>
      <c r="AN118" s="924"/>
      <c r="AO118" s="925"/>
      <c r="AP118" s="927" t="s">
        <v>429</v>
      </c>
      <c r="AQ118" s="928"/>
      <c r="AR118" s="928"/>
      <c r="AS118" s="928"/>
      <c r="AT118" s="929"/>
      <c r="AU118" s="960"/>
      <c r="AV118" s="961"/>
      <c r="AW118" s="961"/>
      <c r="AX118" s="961"/>
      <c r="AY118" s="961"/>
      <c r="AZ118" s="866" t="s">
        <v>458</v>
      </c>
      <c r="BA118" s="867"/>
      <c r="BB118" s="867"/>
      <c r="BC118" s="867"/>
      <c r="BD118" s="867"/>
      <c r="BE118" s="867"/>
      <c r="BF118" s="867"/>
      <c r="BG118" s="867"/>
      <c r="BH118" s="867"/>
      <c r="BI118" s="867"/>
      <c r="BJ118" s="867"/>
      <c r="BK118" s="867"/>
      <c r="BL118" s="867"/>
      <c r="BM118" s="867"/>
      <c r="BN118" s="867"/>
      <c r="BO118" s="867"/>
      <c r="BP118" s="868"/>
      <c r="BQ118" s="907" t="s">
        <v>456</v>
      </c>
      <c r="BR118" s="873"/>
      <c r="BS118" s="873"/>
      <c r="BT118" s="873"/>
      <c r="BU118" s="873"/>
      <c r="BV118" s="873" t="s">
        <v>456</v>
      </c>
      <c r="BW118" s="873"/>
      <c r="BX118" s="873"/>
      <c r="BY118" s="873"/>
      <c r="BZ118" s="873"/>
      <c r="CA118" s="873" t="s">
        <v>456</v>
      </c>
      <c r="CB118" s="873"/>
      <c r="CC118" s="873"/>
      <c r="CD118" s="873"/>
      <c r="CE118" s="873"/>
      <c r="CF118" s="903" t="s">
        <v>456</v>
      </c>
      <c r="CG118" s="904"/>
      <c r="CH118" s="904"/>
      <c r="CI118" s="904"/>
      <c r="CJ118" s="904"/>
      <c r="CK118" s="955"/>
      <c r="CL118" s="849"/>
      <c r="CM118" s="843" t="s">
        <v>459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456</v>
      </c>
      <c r="DH118" s="808"/>
      <c r="DI118" s="808"/>
      <c r="DJ118" s="808"/>
      <c r="DK118" s="809"/>
      <c r="DL118" s="810" t="s">
        <v>456</v>
      </c>
      <c r="DM118" s="808"/>
      <c r="DN118" s="808"/>
      <c r="DO118" s="808"/>
      <c r="DP118" s="809"/>
      <c r="DQ118" s="810" t="s">
        <v>456</v>
      </c>
      <c r="DR118" s="808"/>
      <c r="DS118" s="808"/>
      <c r="DT118" s="808"/>
      <c r="DU118" s="809"/>
      <c r="DV118" s="852" t="s">
        <v>456</v>
      </c>
      <c r="DW118" s="853"/>
      <c r="DX118" s="853"/>
      <c r="DY118" s="853"/>
      <c r="DZ118" s="854"/>
    </row>
    <row r="119" spans="1:130" s="233" customFormat="1" ht="26.25" customHeight="1">
      <c r="A119" s="846" t="s">
        <v>433</v>
      </c>
      <c r="B119" s="847"/>
      <c r="C119" s="888" t="s">
        <v>434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456</v>
      </c>
      <c r="AB119" s="917"/>
      <c r="AC119" s="917"/>
      <c r="AD119" s="917"/>
      <c r="AE119" s="918"/>
      <c r="AF119" s="919" t="s">
        <v>456</v>
      </c>
      <c r="AG119" s="917"/>
      <c r="AH119" s="917"/>
      <c r="AI119" s="917"/>
      <c r="AJ119" s="918"/>
      <c r="AK119" s="919" t="s">
        <v>456</v>
      </c>
      <c r="AL119" s="917"/>
      <c r="AM119" s="917"/>
      <c r="AN119" s="917"/>
      <c r="AO119" s="918"/>
      <c r="AP119" s="920" t="s">
        <v>456</v>
      </c>
      <c r="AQ119" s="921"/>
      <c r="AR119" s="921"/>
      <c r="AS119" s="921"/>
      <c r="AT119" s="922"/>
      <c r="AU119" s="962"/>
      <c r="AV119" s="963"/>
      <c r="AW119" s="963"/>
      <c r="AX119" s="963"/>
      <c r="AY119" s="963"/>
      <c r="AZ119" s="254" t="s">
        <v>185</v>
      </c>
      <c r="BA119" s="254"/>
      <c r="BB119" s="254"/>
      <c r="BC119" s="254"/>
      <c r="BD119" s="254"/>
      <c r="BE119" s="254"/>
      <c r="BF119" s="254"/>
      <c r="BG119" s="254"/>
      <c r="BH119" s="254"/>
      <c r="BI119" s="254"/>
      <c r="BJ119" s="254"/>
      <c r="BK119" s="254"/>
      <c r="BL119" s="254"/>
      <c r="BM119" s="254"/>
      <c r="BN119" s="254"/>
      <c r="BO119" s="905" t="s">
        <v>460</v>
      </c>
      <c r="BP119" s="906"/>
      <c r="BQ119" s="907">
        <v>4138685</v>
      </c>
      <c r="BR119" s="873"/>
      <c r="BS119" s="873"/>
      <c r="BT119" s="873"/>
      <c r="BU119" s="873"/>
      <c r="BV119" s="873">
        <v>4065198</v>
      </c>
      <c r="BW119" s="873"/>
      <c r="BX119" s="873"/>
      <c r="BY119" s="873"/>
      <c r="BZ119" s="873"/>
      <c r="CA119" s="873">
        <v>4086593</v>
      </c>
      <c r="CB119" s="873"/>
      <c r="CC119" s="873"/>
      <c r="CD119" s="873"/>
      <c r="CE119" s="873"/>
      <c r="CF119" s="776"/>
      <c r="CG119" s="777"/>
      <c r="CH119" s="777"/>
      <c r="CI119" s="777"/>
      <c r="CJ119" s="862"/>
      <c r="CK119" s="956"/>
      <c r="CL119" s="851"/>
      <c r="CM119" s="866" t="s">
        <v>461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456</v>
      </c>
      <c r="DH119" s="792"/>
      <c r="DI119" s="792"/>
      <c r="DJ119" s="792"/>
      <c r="DK119" s="793"/>
      <c r="DL119" s="794" t="s">
        <v>456</v>
      </c>
      <c r="DM119" s="792"/>
      <c r="DN119" s="792"/>
      <c r="DO119" s="792"/>
      <c r="DP119" s="793"/>
      <c r="DQ119" s="794" t="s">
        <v>456</v>
      </c>
      <c r="DR119" s="792"/>
      <c r="DS119" s="792"/>
      <c r="DT119" s="792"/>
      <c r="DU119" s="793"/>
      <c r="DV119" s="876" t="s">
        <v>456</v>
      </c>
      <c r="DW119" s="877"/>
      <c r="DX119" s="877"/>
      <c r="DY119" s="877"/>
      <c r="DZ119" s="878"/>
    </row>
    <row r="120" spans="1:130" s="233" customFormat="1" ht="26.25" customHeight="1">
      <c r="A120" s="848"/>
      <c r="B120" s="849"/>
      <c r="C120" s="843" t="s">
        <v>437</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456</v>
      </c>
      <c r="AB120" s="808"/>
      <c r="AC120" s="808"/>
      <c r="AD120" s="808"/>
      <c r="AE120" s="809"/>
      <c r="AF120" s="810" t="s">
        <v>456</v>
      </c>
      <c r="AG120" s="808"/>
      <c r="AH120" s="808"/>
      <c r="AI120" s="808"/>
      <c r="AJ120" s="809"/>
      <c r="AK120" s="810" t="s">
        <v>456</v>
      </c>
      <c r="AL120" s="808"/>
      <c r="AM120" s="808"/>
      <c r="AN120" s="808"/>
      <c r="AO120" s="809"/>
      <c r="AP120" s="852" t="s">
        <v>456</v>
      </c>
      <c r="AQ120" s="853"/>
      <c r="AR120" s="853"/>
      <c r="AS120" s="853"/>
      <c r="AT120" s="854"/>
      <c r="AU120" s="908" t="s">
        <v>462</v>
      </c>
      <c r="AV120" s="909"/>
      <c r="AW120" s="909"/>
      <c r="AX120" s="909"/>
      <c r="AY120" s="910"/>
      <c r="AZ120" s="888" t="s">
        <v>463</v>
      </c>
      <c r="BA120" s="836"/>
      <c r="BB120" s="836"/>
      <c r="BC120" s="836"/>
      <c r="BD120" s="836"/>
      <c r="BE120" s="836"/>
      <c r="BF120" s="836"/>
      <c r="BG120" s="836"/>
      <c r="BH120" s="836"/>
      <c r="BI120" s="836"/>
      <c r="BJ120" s="836"/>
      <c r="BK120" s="836"/>
      <c r="BL120" s="836"/>
      <c r="BM120" s="836"/>
      <c r="BN120" s="836"/>
      <c r="BO120" s="836"/>
      <c r="BP120" s="837"/>
      <c r="BQ120" s="889">
        <v>4279981</v>
      </c>
      <c r="BR120" s="870"/>
      <c r="BS120" s="870"/>
      <c r="BT120" s="870"/>
      <c r="BU120" s="870"/>
      <c r="BV120" s="870">
        <v>4147998</v>
      </c>
      <c r="BW120" s="870"/>
      <c r="BX120" s="870"/>
      <c r="BY120" s="870"/>
      <c r="BZ120" s="870"/>
      <c r="CA120" s="870">
        <v>4304329</v>
      </c>
      <c r="CB120" s="870"/>
      <c r="CC120" s="870"/>
      <c r="CD120" s="870"/>
      <c r="CE120" s="870"/>
      <c r="CF120" s="894">
        <v>273</v>
      </c>
      <c r="CG120" s="895"/>
      <c r="CH120" s="895"/>
      <c r="CI120" s="895"/>
      <c r="CJ120" s="895"/>
      <c r="CK120" s="896" t="s">
        <v>464</v>
      </c>
      <c r="CL120" s="880"/>
      <c r="CM120" s="880"/>
      <c r="CN120" s="880"/>
      <c r="CO120" s="881"/>
      <c r="CP120" s="900" t="s">
        <v>465</v>
      </c>
      <c r="CQ120" s="901"/>
      <c r="CR120" s="901"/>
      <c r="CS120" s="901"/>
      <c r="CT120" s="901"/>
      <c r="CU120" s="901"/>
      <c r="CV120" s="901"/>
      <c r="CW120" s="901"/>
      <c r="CX120" s="901"/>
      <c r="CY120" s="901"/>
      <c r="CZ120" s="901"/>
      <c r="DA120" s="901"/>
      <c r="DB120" s="901"/>
      <c r="DC120" s="901"/>
      <c r="DD120" s="901"/>
      <c r="DE120" s="901"/>
      <c r="DF120" s="902"/>
      <c r="DG120" s="889">
        <v>426368</v>
      </c>
      <c r="DH120" s="870"/>
      <c r="DI120" s="870"/>
      <c r="DJ120" s="870"/>
      <c r="DK120" s="870"/>
      <c r="DL120" s="870">
        <v>460987</v>
      </c>
      <c r="DM120" s="870"/>
      <c r="DN120" s="870"/>
      <c r="DO120" s="870"/>
      <c r="DP120" s="870"/>
      <c r="DQ120" s="870">
        <v>553739</v>
      </c>
      <c r="DR120" s="870"/>
      <c r="DS120" s="870"/>
      <c r="DT120" s="870"/>
      <c r="DU120" s="870"/>
      <c r="DV120" s="871">
        <v>35.1</v>
      </c>
      <c r="DW120" s="871"/>
      <c r="DX120" s="871"/>
      <c r="DY120" s="871"/>
      <c r="DZ120" s="872"/>
    </row>
    <row r="121" spans="1:130" s="233" customFormat="1" ht="26.25" customHeight="1">
      <c r="A121" s="848"/>
      <c r="B121" s="849"/>
      <c r="C121" s="891" t="s">
        <v>466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456</v>
      </c>
      <c r="AB121" s="808"/>
      <c r="AC121" s="808"/>
      <c r="AD121" s="808"/>
      <c r="AE121" s="809"/>
      <c r="AF121" s="810" t="s">
        <v>456</v>
      </c>
      <c r="AG121" s="808"/>
      <c r="AH121" s="808"/>
      <c r="AI121" s="808"/>
      <c r="AJ121" s="809"/>
      <c r="AK121" s="810" t="s">
        <v>456</v>
      </c>
      <c r="AL121" s="808"/>
      <c r="AM121" s="808"/>
      <c r="AN121" s="808"/>
      <c r="AO121" s="809"/>
      <c r="AP121" s="852" t="s">
        <v>456</v>
      </c>
      <c r="AQ121" s="853"/>
      <c r="AR121" s="853"/>
      <c r="AS121" s="853"/>
      <c r="AT121" s="854"/>
      <c r="AU121" s="911"/>
      <c r="AV121" s="912"/>
      <c r="AW121" s="912"/>
      <c r="AX121" s="912"/>
      <c r="AY121" s="913"/>
      <c r="AZ121" s="843" t="s">
        <v>467</v>
      </c>
      <c r="BA121" s="780"/>
      <c r="BB121" s="780"/>
      <c r="BC121" s="780"/>
      <c r="BD121" s="780"/>
      <c r="BE121" s="780"/>
      <c r="BF121" s="780"/>
      <c r="BG121" s="780"/>
      <c r="BH121" s="780"/>
      <c r="BI121" s="780"/>
      <c r="BJ121" s="780"/>
      <c r="BK121" s="780"/>
      <c r="BL121" s="780"/>
      <c r="BM121" s="780"/>
      <c r="BN121" s="780"/>
      <c r="BO121" s="780"/>
      <c r="BP121" s="781"/>
      <c r="BQ121" s="844">
        <v>1347</v>
      </c>
      <c r="BR121" s="845"/>
      <c r="BS121" s="845"/>
      <c r="BT121" s="845"/>
      <c r="BU121" s="845"/>
      <c r="BV121" s="845">
        <v>684</v>
      </c>
      <c r="BW121" s="845"/>
      <c r="BX121" s="845"/>
      <c r="BY121" s="845"/>
      <c r="BZ121" s="845"/>
      <c r="CA121" s="845" t="s">
        <v>456</v>
      </c>
      <c r="CB121" s="845"/>
      <c r="CC121" s="845"/>
      <c r="CD121" s="845"/>
      <c r="CE121" s="845"/>
      <c r="CF121" s="903" t="s">
        <v>456</v>
      </c>
      <c r="CG121" s="904"/>
      <c r="CH121" s="904"/>
      <c r="CI121" s="904"/>
      <c r="CJ121" s="904"/>
      <c r="CK121" s="897"/>
      <c r="CL121" s="883"/>
      <c r="CM121" s="883"/>
      <c r="CN121" s="883"/>
      <c r="CO121" s="884"/>
      <c r="CP121" s="863" t="s">
        <v>468</v>
      </c>
      <c r="CQ121" s="864"/>
      <c r="CR121" s="864"/>
      <c r="CS121" s="864"/>
      <c r="CT121" s="864"/>
      <c r="CU121" s="864"/>
      <c r="CV121" s="864"/>
      <c r="CW121" s="864"/>
      <c r="CX121" s="864"/>
      <c r="CY121" s="864"/>
      <c r="CZ121" s="864"/>
      <c r="DA121" s="864"/>
      <c r="DB121" s="864"/>
      <c r="DC121" s="864"/>
      <c r="DD121" s="864"/>
      <c r="DE121" s="864"/>
      <c r="DF121" s="865"/>
      <c r="DG121" s="844">
        <v>119536</v>
      </c>
      <c r="DH121" s="845"/>
      <c r="DI121" s="845"/>
      <c r="DJ121" s="845"/>
      <c r="DK121" s="845"/>
      <c r="DL121" s="845">
        <v>112439</v>
      </c>
      <c r="DM121" s="845"/>
      <c r="DN121" s="845"/>
      <c r="DO121" s="845"/>
      <c r="DP121" s="845"/>
      <c r="DQ121" s="845">
        <v>106558</v>
      </c>
      <c r="DR121" s="845"/>
      <c r="DS121" s="845"/>
      <c r="DT121" s="845"/>
      <c r="DU121" s="845"/>
      <c r="DV121" s="822">
        <v>6.8</v>
      </c>
      <c r="DW121" s="822"/>
      <c r="DX121" s="822"/>
      <c r="DY121" s="822"/>
      <c r="DZ121" s="823"/>
    </row>
    <row r="122" spans="1:130" s="233" customFormat="1" ht="26.25" customHeight="1">
      <c r="A122" s="848"/>
      <c r="B122" s="849"/>
      <c r="C122" s="843" t="s">
        <v>447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456</v>
      </c>
      <c r="AB122" s="808"/>
      <c r="AC122" s="808"/>
      <c r="AD122" s="808"/>
      <c r="AE122" s="809"/>
      <c r="AF122" s="810" t="s">
        <v>456</v>
      </c>
      <c r="AG122" s="808"/>
      <c r="AH122" s="808"/>
      <c r="AI122" s="808"/>
      <c r="AJ122" s="809"/>
      <c r="AK122" s="810" t="s">
        <v>456</v>
      </c>
      <c r="AL122" s="808"/>
      <c r="AM122" s="808"/>
      <c r="AN122" s="808"/>
      <c r="AO122" s="809"/>
      <c r="AP122" s="852" t="s">
        <v>456</v>
      </c>
      <c r="AQ122" s="853"/>
      <c r="AR122" s="853"/>
      <c r="AS122" s="853"/>
      <c r="AT122" s="854"/>
      <c r="AU122" s="911"/>
      <c r="AV122" s="912"/>
      <c r="AW122" s="912"/>
      <c r="AX122" s="912"/>
      <c r="AY122" s="913"/>
      <c r="AZ122" s="866" t="s">
        <v>469</v>
      </c>
      <c r="BA122" s="867"/>
      <c r="BB122" s="867"/>
      <c r="BC122" s="867"/>
      <c r="BD122" s="867"/>
      <c r="BE122" s="867"/>
      <c r="BF122" s="867"/>
      <c r="BG122" s="867"/>
      <c r="BH122" s="867"/>
      <c r="BI122" s="867"/>
      <c r="BJ122" s="867"/>
      <c r="BK122" s="867"/>
      <c r="BL122" s="867"/>
      <c r="BM122" s="867"/>
      <c r="BN122" s="867"/>
      <c r="BO122" s="867"/>
      <c r="BP122" s="868"/>
      <c r="BQ122" s="907">
        <v>2232374</v>
      </c>
      <c r="BR122" s="873"/>
      <c r="BS122" s="873"/>
      <c r="BT122" s="873"/>
      <c r="BU122" s="873"/>
      <c r="BV122" s="873">
        <v>2225336</v>
      </c>
      <c r="BW122" s="873"/>
      <c r="BX122" s="873"/>
      <c r="BY122" s="873"/>
      <c r="BZ122" s="873"/>
      <c r="CA122" s="873">
        <v>2112860</v>
      </c>
      <c r="CB122" s="873"/>
      <c r="CC122" s="873"/>
      <c r="CD122" s="873"/>
      <c r="CE122" s="873"/>
      <c r="CF122" s="874">
        <v>134</v>
      </c>
      <c r="CG122" s="875"/>
      <c r="CH122" s="875"/>
      <c r="CI122" s="875"/>
      <c r="CJ122" s="875"/>
      <c r="CK122" s="897"/>
      <c r="CL122" s="883"/>
      <c r="CM122" s="883"/>
      <c r="CN122" s="883"/>
      <c r="CO122" s="884"/>
      <c r="CP122" s="863" t="s">
        <v>470</v>
      </c>
      <c r="CQ122" s="864"/>
      <c r="CR122" s="864"/>
      <c r="CS122" s="864"/>
      <c r="CT122" s="864"/>
      <c r="CU122" s="864"/>
      <c r="CV122" s="864"/>
      <c r="CW122" s="864"/>
      <c r="CX122" s="864"/>
      <c r="CY122" s="864"/>
      <c r="CZ122" s="864"/>
      <c r="DA122" s="864"/>
      <c r="DB122" s="864"/>
      <c r="DC122" s="864"/>
      <c r="DD122" s="864"/>
      <c r="DE122" s="864"/>
      <c r="DF122" s="865"/>
      <c r="DG122" s="844" t="s">
        <v>471</v>
      </c>
      <c r="DH122" s="845"/>
      <c r="DI122" s="845"/>
      <c r="DJ122" s="845"/>
      <c r="DK122" s="845"/>
      <c r="DL122" s="845" t="s">
        <v>471</v>
      </c>
      <c r="DM122" s="845"/>
      <c r="DN122" s="845"/>
      <c r="DO122" s="845"/>
      <c r="DP122" s="845"/>
      <c r="DQ122" s="845" t="s">
        <v>456</v>
      </c>
      <c r="DR122" s="845"/>
      <c r="DS122" s="845"/>
      <c r="DT122" s="845"/>
      <c r="DU122" s="845"/>
      <c r="DV122" s="822" t="s">
        <v>471</v>
      </c>
      <c r="DW122" s="822"/>
      <c r="DX122" s="822"/>
      <c r="DY122" s="822"/>
      <c r="DZ122" s="823"/>
    </row>
    <row r="123" spans="1:130" s="233" customFormat="1" ht="26.25" customHeight="1">
      <c r="A123" s="848"/>
      <c r="B123" s="849"/>
      <c r="C123" s="843" t="s">
        <v>453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471</v>
      </c>
      <c r="AB123" s="808"/>
      <c r="AC123" s="808"/>
      <c r="AD123" s="808"/>
      <c r="AE123" s="809"/>
      <c r="AF123" s="810" t="s">
        <v>456</v>
      </c>
      <c r="AG123" s="808"/>
      <c r="AH123" s="808"/>
      <c r="AI123" s="808"/>
      <c r="AJ123" s="809"/>
      <c r="AK123" s="810" t="s">
        <v>471</v>
      </c>
      <c r="AL123" s="808"/>
      <c r="AM123" s="808"/>
      <c r="AN123" s="808"/>
      <c r="AO123" s="809"/>
      <c r="AP123" s="852" t="s">
        <v>471</v>
      </c>
      <c r="AQ123" s="853"/>
      <c r="AR123" s="853"/>
      <c r="AS123" s="853"/>
      <c r="AT123" s="854"/>
      <c r="AU123" s="914"/>
      <c r="AV123" s="915"/>
      <c r="AW123" s="915"/>
      <c r="AX123" s="915"/>
      <c r="AY123" s="915"/>
      <c r="AZ123" s="254" t="s">
        <v>185</v>
      </c>
      <c r="BA123" s="254"/>
      <c r="BB123" s="254"/>
      <c r="BC123" s="254"/>
      <c r="BD123" s="254"/>
      <c r="BE123" s="254"/>
      <c r="BF123" s="254"/>
      <c r="BG123" s="254"/>
      <c r="BH123" s="254"/>
      <c r="BI123" s="254"/>
      <c r="BJ123" s="254"/>
      <c r="BK123" s="254"/>
      <c r="BL123" s="254"/>
      <c r="BM123" s="254"/>
      <c r="BN123" s="254"/>
      <c r="BO123" s="905" t="s">
        <v>472</v>
      </c>
      <c r="BP123" s="906"/>
      <c r="BQ123" s="860">
        <v>6513702</v>
      </c>
      <c r="BR123" s="861"/>
      <c r="BS123" s="861"/>
      <c r="BT123" s="861"/>
      <c r="BU123" s="861"/>
      <c r="BV123" s="861">
        <v>6374018</v>
      </c>
      <c r="BW123" s="861"/>
      <c r="BX123" s="861"/>
      <c r="BY123" s="861"/>
      <c r="BZ123" s="861"/>
      <c r="CA123" s="861">
        <v>6417189</v>
      </c>
      <c r="CB123" s="861"/>
      <c r="CC123" s="861"/>
      <c r="CD123" s="861"/>
      <c r="CE123" s="861"/>
      <c r="CF123" s="776"/>
      <c r="CG123" s="777"/>
      <c r="CH123" s="777"/>
      <c r="CI123" s="777"/>
      <c r="CJ123" s="862"/>
      <c r="CK123" s="897"/>
      <c r="CL123" s="883"/>
      <c r="CM123" s="883"/>
      <c r="CN123" s="883"/>
      <c r="CO123" s="884"/>
      <c r="CP123" s="863" t="s">
        <v>408</v>
      </c>
      <c r="CQ123" s="864"/>
      <c r="CR123" s="864"/>
      <c r="CS123" s="864"/>
      <c r="CT123" s="864"/>
      <c r="CU123" s="864"/>
      <c r="CV123" s="864"/>
      <c r="CW123" s="864"/>
      <c r="CX123" s="864"/>
      <c r="CY123" s="864"/>
      <c r="CZ123" s="864"/>
      <c r="DA123" s="864"/>
      <c r="DB123" s="864"/>
      <c r="DC123" s="864"/>
      <c r="DD123" s="864"/>
      <c r="DE123" s="864"/>
      <c r="DF123" s="865"/>
      <c r="DG123" s="807" t="s">
        <v>128</v>
      </c>
      <c r="DH123" s="808"/>
      <c r="DI123" s="808"/>
      <c r="DJ123" s="808"/>
      <c r="DK123" s="809"/>
      <c r="DL123" s="810" t="s">
        <v>128</v>
      </c>
      <c r="DM123" s="808"/>
      <c r="DN123" s="808"/>
      <c r="DO123" s="808"/>
      <c r="DP123" s="809"/>
      <c r="DQ123" s="810" t="s">
        <v>128</v>
      </c>
      <c r="DR123" s="808"/>
      <c r="DS123" s="808"/>
      <c r="DT123" s="808"/>
      <c r="DU123" s="809"/>
      <c r="DV123" s="852" t="s">
        <v>128</v>
      </c>
      <c r="DW123" s="853"/>
      <c r="DX123" s="853"/>
      <c r="DY123" s="853"/>
      <c r="DZ123" s="854"/>
    </row>
    <row r="124" spans="1:130" s="233" customFormat="1" ht="26.25" customHeight="1" thickBot="1">
      <c r="A124" s="848"/>
      <c r="B124" s="849"/>
      <c r="C124" s="843" t="s">
        <v>457</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128</v>
      </c>
      <c r="AG124" s="808"/>
      <c r="AH124" s="808"/>
      <c r="AI124" s="808"/>
      <c r="AJ124" s="809"/>
      <c r="AK124" s="810" t="s">
        <v>128</v>
      </c>
      <c r="AL124" s="808"/>
      <c r="AM124" s="808"/>
      <c r="AN124" s="808"/>
      <c r="AO124" s="809"/>
      <c r="AP124" s="852" t="s">
        <v>128</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128</v>
      </c>
      <c r="BR124" s="859"/>
      <c r="BS124" s="859"/>
      <c r="BT124" s="859"/>
      <c r="BU124" s="859"/>
      <c r="BV124" s="859" t="s">
        <v>128</v>
      </c>
      <c r="BW124" s="859"/>
      <c r="BX124" s="859"/>
      <c r="BY124" s="859"/>
      <c r="BZ124" s="859"/>
      <c r="CA124" s="859" t="s">
        <v>128</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t="s">
        <v>475</v>
      </c>
      <c r="DH124" s="792"/>
      <c r="DI124" s="792"/>
      <c r="DJ124" s="792"/>
      <c r="DK124" s="793"/>
      <c r="DL124" s="794" t="s">
        <v>475</v>
      </c>
      <c r="DM124" s="792"/>
      <c r="DN124" s="792"/>
      <c r="DO124" s="792"/>
      <c r="DP124" s="793"/>
      <c r="DQ124" s="794" t="s">
        <v>475</v>
      </c>
      <c r="DR124" s="792"/>
      <c r="DS124" s="792"/>
      <c r="DT124" s="792"/>
      <c r="DU124" s="793"/>
      <c r="DV124" s="876" t="s">
        <v>475</v>
      </c>
      <c r="DW124" s="877"/>
      <c r="DX124" s="877"/>
      <c r="DY124" s="877"/>
      <c r="DZ124" s="878"/>
    </row>
    <row r="125" spans="1:130" s="233" customFormat="1" ht="26.25" customHeight="1">
      <c r="A125" s="848"/>
      <c r="B125" s="849"/>
      <c r="C125" s="843" t="s">
        <v>459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475</v>
      </c>
      <c r="AB125" s="808"/>
      <c r="AC125" s="808"/>
      <c r="AD125" s="808"/>
      <c r="AE125" s="809"/>
      <c r="AF125" s="810" t="s">
        <v>475</v>
      </c>
      <c r="AG125" s="808"/>
      <c r="AH125" s="808"/>
      <c r="AI125" s="808"/>
      <c r="AJ125" s="809"/>
      <c r="AK125" s="810" t="s">
        <v>475</v>
      </c>
      <c r="AL125" s="808"/>
      <c r="AM125" s="808"/>
      <c r="AN125" s="808"/>
      <c r="AO125" s="809"/>
      <c r="AP125" s="852" t="s">
        <v>475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476</v>
      </c>
      <c r="CL125" s="880"/>
      <c r="CM125" s="880"/>
      <c r="CN125" s="880"/>
      <c r="CO125" s="881"/>
      <c r="CP125" s="888" t="s">
        <v>477</v>
      </c>
      <c r="CQ125" s="836"/>
      <c r="CR125" s="836"/>
      <c r="CS125" s="836"/>
      <c r="CT125" s="836"/>
      <c r="CU125" s="836"/>
      <c r="CV125" s="836"/>
      <c r="CW125" s="836"/>
      <c r="CX125" s="836"/>
      <c r="CY125" s="836"/>
      <c r="CZ125" s="836"/>
      <c r="DA125" s="836"/>
      <c r="DB125" s="836"/>
      <c r="DC125" s="836"/>
      <c r="DD125" s="836"/>
      <c r="DE125" s="836"/>
      <c r="DF125" s="837"/>
      <c r="DG125" s="889" t="s">
        <v>475</v>
      </c>
      <c r="DH125" s="870"/>
      <c r="DI125" s="870"/>
      <c r="DJ125" s="870"/>
      <c r="DK125" s="870"/>
      <c r="DL125" s="870" t="s">
        <v>475</v>
      </c>
      <c r="DM125" s="870"/>
      <c r="DN125" s="870"/>
      <c r="DO125" s="870"/>
      <c r="DP125" s="870"/>
      <c r="DQ125" s="870" t="s">
        <v>475</v>
      </c>
      <c r="DR125" s="870"/>
      <c r="DS125" s="870"/>
      <c r="DT125" s="870"/>
      <c r="DU125" s="870"/>
      <c r="DV125" s="871" t="s">
        <v>475</v>
      </c>
      <c r="DW125" s="871"/>
      <c r="DX125" s="871"/>
      <c r="DY125" s="871"/>
      <c r="DZ125" s="872"/>
    </row>
    <row r="126" spans="1:130" s="233" customFormat="1" ht="26.25" customHeight="1" thickBot="1">
      <c r="A126" s="848"/>
      <c r="B126" s="849"/>
      <c r="C126" s="843" t="s">
        <v>461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475</v>
      </c>
      <c r="AB126" s="808"/>
      <c r="AC126" s="808"/>
      <c r="AD126" s="808"/>
      <c r="AE126" s="809"/>
      <c r="AF126" s="810" t="s">
        <v>475</v>
      </c>
      <c r="AG126" s="808"/>
      <c r="AH126" s="808"/>
      <c r="AI126" s="808"/>
      <c r="AJ126" s="809"/>
      <c r="AK126" s="810" t="s">
        <v>475</v>
      </c>
      <c r="AL126" s="808"/>
      <c r="AM126" s="808"/>
      <c r="AN126" s="808"/>
      <c r="AO126" s="809"/>
      <c r="AP126" s="852" t="s">
        <v>475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478</v>
      </c>
      <c r="CQ126" s="780"/>
      <c r="CR126" s="780"/>
      <c r="CS126" s="780"/>
      <c r="CT126" s="780"/>
      <c r="CU126" s="780"/>
      <c r="CV126" s="780"/>
      <c r="CW126" s="780"/>
      <c r="CX126" s="780"/>
      <c r="CY126" s="780"/>
      <c r="CZ126" s="780"/>
      <c r="DA126" s="780"/>
      <c r="DB126" s="780"/>
      <c r="DC126" s="780"/>
      <c r="DD126" s="780"/>
      <c r="DE126" s="780"/>
      <c r="DF126" s="781"/>
      <c r="DG126" s="844" t="s">
        <v>475</v>
      </c>
      <c r="DH126" s="845"/>
      <c r="DI126" s="845"/>
      <c r="DJ126" s="845"/>
      <c r="DK126" s="845"/>
      <c r="DL126" s="845" t="s">
        <v>475</v>
      </c>
      <c r="DM126" s="845"/>
      <c r="DN126" s="845"/>
      <c r="DO126" s="845"/>
      <c r="DP126" s="845"/>
      <c r="DQ126" s="845" t="s">
        <v>475</v>
      </c>
      <c r="DR126" s="845"/>
      <c r="DS126" s="845"/>
      <c r="DT126" s="845"/>
      <c r="DU126" s="845"/>
      <c r="DV126" s="822" t="s">
        <v>475</v>
      </c>
      <c r="DW126" s="822"/>
      <c r="DX126" s="822"/>
      <c r="DY126" s="822"/>
      <c r="DZ126" s="823"/>
    </row>
    <row r="127" spans="1:130" s="233" customFormat="1" ht="26.25" customHeight="1">
      <c r="A127" s="850"/>
      <c r="B127" s="851"/>
      <c r="C127" s="866" t="s">
        <v>479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475</v>
      </c>
      <c r="AB127" s="808"/>
      <c r="AC127" s="808"/>
      <c r="AD127" s="808"/>
      <c r="AE127" s="809"/>
      <c r="AF127" s="810" t="s">
        <v>475</v>
      </c>
      <c r="AG127" s="808"/>
      <c r="AH127" s="808"/>
      <c r="AI127" s="808"/>
      <c r="AJ127" s="809"/>
      <c r="AK127" s="810" t="s">
        <v>475</v>
      </c>
      <c r="AL127" s="808"/>
      <c r="AM127" s="808"/>
      <c r="AN127" s="808"/>
      <c r="AO127" s="809"/>
      <c r="AP127" s="852" t="s">
        <v>475</v>
      </c>
      <c r="AQ127" s="853"/>
      <c r="AR127" s="853"/>
      <c r="AS127" s="853"/>
      <c r="AT127" s="854"/>
      <c r="AU127" s="235"/>
      <c r="AV127" s="235"/>
      <c r="AW127" s="235"/>
      <c r="AX127" s="869" t="s">
        <v>480</v>
      </c>
      <c r="AY127" s="840"/>
      <c r="AZ127" s="840"/>
      <c r="BA127" s="840"/>
      <c r="BB127" s="840"/>
      <c r="BC127" s="840"/>
      <c r="BD127" s="840"/>
      <c r="BE127" s="841"/>
      <c r="BF127" s="839" t="s">
        <v>481</v>
      </c>
      <c r="BG127" s="840"/>
      <c r="BH127" s="840"/>
      <c r="BI127" s="840"/>
      <c r="BJ127" s="840"/>
      <c r="BK127" s="840"/>
      <c r="BL127" s="841"/>
      <c r="BM127" s="839" t="s">
        <v>482</v>
      </c>
      <c r="BN127" s="840"/>
      <c r="BO127" s="840"/>
      <c r="BP127" s="840"/>
      <c r="BQ127" s="840"/>
      <c r="BR127" s="840"/>
      <c r="BS127" s="841"/>
      <c r="BT127" s="839" t="s">
        <v>483</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484</v>
      </c>
      <c r="CQ127" s="780"/>
      <c r="CR127" s="780"/>
      <c r="CS127" s="780"/>
      <c r="CT127" s="780"/>
      <c r="CU127" s="780"/>
      <c r="CV127" s="780"/>
      <c r="CW127" s="780"/>
      <c r="CX127" s="780"/>
      <c r="CY127" s="780"/>
      <c r="CZ127" s="780"/>
      <c r="DA127" s="780"/>
      <c r="DB127" s="780"/>
      <c r="DC127" s="780"/>
      <c r="DD127" s="780"/>
      <c r="DE127" s="780"/>
      <c r="DF127" s="781"/>
      <c r="DG127" s="844" t="s">
        <v>475</v>
      </c>
      <c r="DH127" s="845"/>
      <c r="DI127" s="845"/>
      <c r="DJ127" s="845"/>
      <c r="DK127" s="845"/>
      <c r="DL127" s="845" t="s">
        <v>475</v>
      </c>
      <c r="DM127" s="845"/>
      <c r="DN127" s="845"/>
      <c r="DO127" s="845"/>
      <c r="DP127" s="845"/>
      <c r="DQ127" s="845" t="s">
        <v>475</v>
      </c>
      <c r="DR127" s="845"/>
      <c r="DS127" s="845"/>
      <c r="DT127" s="845"/>
      <c r="DU127" s="845"/>
      <c r="DV127" s="822" t="s">
        <v>475</v>
      </c>
      <c r="DW127" s="822"/>
      <c r="DX127" s="822"/>
      <c r="DY127" s="822"/>
      <c r="DZ127" s="823"/>
    </row>
    <row r="128" spans="1:130" s="233" customFormat="1" ht="26.25" customHeight="1" thickBot="1">
      <c r="A128" s="824" t="s">
        <v>485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486</v>
      </c>
      <c r="X128" s="826"/>
      <c r="Y128" s="826"/>
      <c r="Z128" s="827"/>
      <c r="AA128" s="828">
        <v>221</v>
      </c>
      <c r="AB128" s="829"/>
      <c r="AC128" s="829"/>
      <c r="AD128" s="829"/>
      <c r="AE128" s="830"/>
      <c r="AF128" s="831">
        <v>788</v>
      </c>
      <c r="AG128" s="829"/>
      <c r="AH128" s="829"/>
      <c r="AI128" s="829"/>
      <c r="AJ128" s="830"/>
      <c r="AK128" s="831">
        <v>226</v>
      </c>
      <c r="AL128" s="829"/>
      <c r="AM128" s="829"/>
      <c r="AN128" s="829"/>
      <c r="AO128" s="830"/>
      <c r="AP128" s="832"/>
      <c r="AQ128" s="833"/>
      <c r="AR128" s="833"/>
      <c r="AS128" s="833"/>
      <c r="AT128" s="834"/>
      <c r="AU128" s="235"/>
      <c r="AV128" s="235"/>
      <c r="AW128" s="235"/>
      <c r="AX128" s="835" t="s">
        <v>487</v>
      </c>
      <c r="AY128" s="836"/>
      <c r="AZ128" s="836"/>
      <c r="BA128" s="836"/>
      <c r="BB128" s="836"/>
      <c r="BC128" s="836"/>
      <c r="BD128" s="836"/>
      <c r="BE128" s="837"/>
      <c r="BF128" s="814" t="s">
        <v>488</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489</v>
      </c>
      <c r="CQ128" s="758"/>
      <c r="CR128" s="758"/>
      <c r="CS128" s="758"/>
      <c r="CT128" s="758"/>
      <c r="CU128" s="758"/>
      <c r="CV128" s="758"/>
      <c r="CW128" s="758"/>
      <c r="CX128" s="758"/>
      <c r="CY128" s="758"/>
      <c r="CZ128" s="758"/>
      <c r="DA128" s="758"/>
      <c r="DB128" s="758"/>
      <c r="DC128" s="758"/>
      <c r="DD128" s="758"/>
      <c r="DE128" s="758"/>
      <c r="DF128" s="759"/>
      <c r="DG128" s="818" t="s">
        <v>488</v>
      </c>
      <c r="DH128" s="819"/>
      <c r="DI128" s="819"/>
      <c r="DJ128" s="819"/>
      <c r="DK128" s="819"/>
      <c r="DL128" s="819" t="s">
        <v>490</v>
      </c>
      <c r="DM128" s="819"/>
      <c r="DN128" s="819"/>
      <c r="DO128" s="819"/>
      <c r="DP128" s="819"/>
      <c r="DQ128" s="819" t="s">
        <v>491</v>
      </c>
      <c r="DR128" s="819"/>
      <c r="DS128" s="819"/>
      <c r="DT128" s="819"/>
      <c r="DU128" s="819"/>
      <c r="DV128" s="820" t="s">
        <v>490</v>
      </c>
      <c r="DW128" s="820"/>
      <c r="DX128" s="820"/>
      <c r="DY128" s="820"/>
      <c r="DZ128" s="821"/>
    </row>
    <row r="129" spans="1:131" s="233"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492</v>
      </c>
      <c r="X129" s="805"/>
      <c r="Y129" s="805"/>
      <c r="Z129" s="806"/>
      <c r="AA129" s="807">
        <v>1598185</v>
      </c>
      <c r="AB129" s="808"/>
      <c r="AC129" s="808"/>
      <c r="AD129" s="808"/>
      <c r="AE129" s="809"/>
      <c r="AF129" s="810">
        <v>1684739</v>
      </c>
      <c r="AG129" s="808"/>
      <c r="AH129" s="808"/>
      <c r="AI129" s="808"/>
      <c r="AJ129" s="809"/>
      <c r="AK129" s="810">
        <v>1830465</v>
      </c>
      <c r="AL129" s="808"/>
      <c r="AM129" s="808"/>
      <c r="AN129" s="808"/>
      <c r="AO129" s="809"/>
      <c r="AP129" s="811"/>
      <c r="AQ129" s="812"/>
      <c r="AR129" s="812"/>
      <c r="AS129" s="812"/>
      <c r="AT129" s="813"/>
      <c r="AU129" s="236"/>
      <c r="AV129" s="236"/>
      <c r="AW129" s="236"/>
      <c r="AX129" s="779" t="s">
        <v>493</v>
      </c>
      <c r="AY129" s="780"/>
      <c r="AZ129" s="780"/>
      <c r="BA129" s="780"/>
      <c r="BB129" s="780"/>
      <c r="BC129" s="780"/>
      <c r="BD129" s="780"/>
      <c r="BE129" s="781"/>
      <c r="BF129" s="798" t="s">
        <v>494</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2" t="s">
        <v>495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496</v>
      </c>
      <c r="X130" s="805"/>
      <c r="Y130" s="805"/>
      <c r="Z130" s="806"/>
      <c r="AA130" s="807">
        <v>232426</v>
      </c>
      <c r="AB130" s="808"/>
      <c r="AC130" s="808"/>
      <c r="AD130" s="808"/>
      <c r="AE130" s="809"/>
      <c r="AF130" s="810">
        <v>241452</v>
      </c>
      <c r="AG130" s="808"/>
      <c r="AH130" s="808"/>
      <c r="AI130" s="808"/>
      <c r="AJ130" s="809"/>
      <c r="AK130" s="810">
        <v>253796</v>
      </c>
      <c r="AL130" s="808"/>
      <c r="AM130" s="808"/>
      <c r="AN130" s="808"/>
      <c r="AO130" s="809"/>
      <c r="AP130" s="811"/>
      <c r="AQ130" s="812"/>
      <c r="AR130" s="812"/>
      <c r="AS130" s="812"/>
      <c r="AT130" s="813"/>
      <c r="AU130" s="236"/>
      <c r="AV130" s="236"/>
      <c r="AW130" s="236"/>
      <c r="AX130" s="779" t="s">
        <v>497</v>
      </c>
      <c r="AY130" s="780"/>
      <c r="AZ130" s="780"/>
      <c r="BA130" s="780"/>
      <c r="BB130" s="780"/>
      <c r="BC130" s="780"/>
      <c r="BD130" s="780"/>
      <c r="BE130" s="781"/>
      <c r="BF130" s="782">
        <v>6.6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498</v>
      </c>
      <c r="X131" s="789"/>
      <c r="Y131" s="789"/>
      <c r="Z131" s="790"/>
      <c r="AA131" s="791">
        <v>1365759</v>
      </c>
      <c r="AB131" s="792"/>
      <c r="AC131" s="792"/>
      <c r="AD131" s="792"/>
      <c r="AE131" s="793"/>
      <c r="AF131" s="794">
        <v>1443287</v>
      </c>
      <c r="AG131" s="792"/>
      <c r="AH131" s="792"/>
      <c r="AI131" s="792"/>
      <c r="AJ131" s="793"/>
      <c r="AK131" s="794">
        <v>1576669</v>
      </c>
      <c r="AL131" s="792"/>
      <c r="AM131" s="792"/>
      <c r="AN131" s="792"/>
      <c r="AO131" s="793"/>
      <c r="AP131" s="795"/>
      <c r="AQ131" s="796"/>
      <c r="AR131" s="796"/>
      <c r="AS131" s="796"/>
      <c r="AT131" s="797"/>
      <c r="AU131" s="236"/>
      <c r="AV131" s="236"/>
      <c r="AW131" s="236"/>
      <c r="AX131" s="757" t="s">
        <v>499</v>
      </c>
      <c r="AY131" s="758"/>
      <c r="AZ131" s="758"/>
      <c r="BA131" s="758"/>
      <c r="BB131" s="758"/>
      <c r="BC131" s="758"/>
      <c r="BD131" s="758"/>
      <c r="BE131" s="759"/>
      <c r="BF131" s="760" t="s">
        <v>490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6" t="s">
        <v>500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501</v>
      </c>
      <c r="W132" s="770"/>
      <c r="X132" s="770"/>
      <c r="Y132" s="770"/>
      <c r="Z132" s="771"/>
      <c r="AA132" s="772">
        <v>6.9126397849999996</v>
      </c>
      <c r="AB132" s="773"/>
      <c r="AC132" s="773"/>
      <c r="AD132" s="773"/>
      <c r="AE132" s="774"/>
      <c r="AF132" s="775">
        <v>7.1388434869999999</v>
      </c>
      <c r="AG132" s="773"/>
      <c r="AH132" s="773"/>
      <c r="AI132" s="773"/>
      <c r="AJ132" s="774"/>
      <c r="AK132" s="775">
        <v>5.8360378749999997</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502</v>
      </c>
      <c r="W133" s="749"/>
      <c r="X133" s="749"/>
      <c r="Y133" s="749"/>
      <c r="Z133" s="750"/>
      <c r="AA133" s="751">
        <v>5.6</v>
      </c>
      <c r="AB133" s="752"/>
      <c r="AC133" s="752"/>
      <c r="AD133" s="752"/>
      <c r="AE133" s="753"/>
      <c r="AF133" s="751">
        <v>6.2</v>
      </c>
      <c r="AG133" s="752"/>
      <c r="AH133" s="752"/>
      <c r="AI133" s="752"/>
      <c r="AJ133" s="753"/>
      <c r="AK133" s="751">
        <v>6.6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Fcsy2TcQEVVTMoePk8PyJ2xHxXI+T/cBwZci5dgGIEzt7iXsEmkKaiNbgFwGaJsXchvq89j6Qdibq6eZJxcoQ==" saltValue="svVHc2nxVtWdabwggV3U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503</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7SIjHyHLplzMBK4d8WU3uqTmd6mc8zcz1JExb2H+v8qiO81ytuIsjAcXpn11AbvkVH7pa1Eu6UGai3s9yuB/Q==" saltValue="IUdqlvaVeaBjtp+uKs6Gaw=="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ahTmNGOVVbHL7UnbVKpnXIChR0JEmUiMQWspmwRrlYMIjFx7uVfjJZkJFyna+NLf3wslKYhtT4IyXKcjwzHwg==" saltValue="l93D1ADAWyCJ/IK3E89Vh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506</v>
      </c>
      <c r="AP7" s="275"/>
      <c r="AQ7" s="276" t="s">
        <v>507</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508</v>
      </c>
      <c r="AQ8" s="282" t="s">
        <v>509</v>
      </c>
      <c r="AR8" s="283" t="s">
        <v>510</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511</v>
      </c>
      <c r="AL9" s="1159"/>
      <c r="AM9" s="1159"/>
      <c r="AN9" s="1160"/>
      <c r="AO9" s="284">
        <v>544061</v>
      </c>
      <c r="AP9" s="284">
        <v>320224</v>
      </c>
      <c r="AQ9" s="285">
        <v>242692</v>
      </c>
      <c r="AR9" s="286">
        <v>31.9</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512</v>
      </c>
      <c r="AL10" s="1159"/>
      <c r="AM10" s="1159"/>
      <c r="AN10" s="1160"/>
      <c r="AO10" s="287">
        <v>86304</v>
      </c>
      <c r="AP10" s="287">
        <v>50797</v>
      </c>
      <c r="AQ10" s="288">
        <v>27094</v>
      </c>
      <c r="AR10" s="289">
        <v>87.5</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513</v>
      </c>
      <c r="AL11" s="1159"/>
      <c r="AM11" s="1159"/>
      <c r="AN11" s="1160"/>
      <c r="AO11" s="287">
        <v>2561</v>
      </c>
      <c r="AP11" s="287">
        <v>1507</v>
      </c>
      <c r="AQ11" s="288">
        <v>4163</v>
      </c>
      <c r="AR11" s="289">
        <v>-63.8</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514</v>
      </c>
      <c r="AL12" s="1159"/>
      <c r="AM12" s="1159"/>
      <c r="AN12" s="1160"/>
      <c r="AO12" s="287" t="s">
        <v>515</v>
      </c>
      <c r="AP12" s="287" t="s">
        <v>515</v>
      </c>
      <c r="AQ12" s="288" t="s">
        <v>515</v>
      </c>
      <c r="AR12" s="289" t="s">
        <v>515</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516</v>
      </c>
      <c r="AL13" s="1159"/>
      <c r="AM13" s="1159"/>
      <c r="AN13" s="1160"/>
      <c r="AO13" s="287">
        <v>16015</v>
      </c>
      <c r="AP13" s="287">
        <v>9426</v>
      </c>
      <c r="AQ13" s="288">
        <v>8881</v>
      </c>
      <c r="AR13" s="289">
        <v>6.1</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517</v>
      </c>
      <c r="AL14" s="1159"/>
      <c r="AM14" s="1159"/>
      <c r="AN14" s="1160"/>
      <c r="AO14" s="287">
        <v>4928</v>
      </c>
      <c r="AP14" s="287">
        <v>2901</v>
      </c>
      <c r="AQ14" s="288">
        <v>5165</v>
      </c>
      <c r="AR14" s="289">
        <v>-43.8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518</v>
      </c>
      <c r="AL15" s="1162"/>
      <c r="AM15" s="1162"/>
      <c r="AN15" s="1163"/>
      <c r="AO15" s="287">
        <v>-36775</v>
      </c>
      <c r="AP15" s="287">
        <v>-21645</v>
      </c>
      <c r="AQ15" s="288">
        <v>-18870</v>
      </c>
      <c r="AR15" s="289">
        <v>14.7</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185</v>
      </c>
      <c r="AL16" s="1162"/>
      <c r="AM16" s="1162"/>
      <c r="AN16" s="1163"/>
      <c r="AO16" s="287">
        <v>617094</v>
      </c>
      <c r="AP16" s="287">
        <v>363210</v>
      </c>
      <c r="AQ16" s="288">
        <v>269124</v>
      </c>
      <c r="AR16" s="289">
        <v>35</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523</v>
      </c>
      <c r="AL21" s="1165"/>
      <c r="AM21" s="1165"/>
      <c r="AN21" s="1166"/>
      <c r="AO21" s="300">
        <v>34.14</v>
      </c>
      <c r="AP21" s="301">
        <v>24.07</v>
      </c>
      <c r="AQ21" s="302">
        <v>10.07</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524</v>
      </c>
      <c r="AL22" s="1165"/>
      <c r="AM22" s="1165"/>
      <c r="AN22" s="1166"/>
      <c r="AO22" s="305">
        <v>92.6</v>
      </c>
      <c r="AP22" s="306">
        <v>94.6</v>
      </c>
      <c r="AQ22" s="307">
        <v>-2</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7" t="s">
        <v>525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c r="A27" s="312"/>
      <c r="AO27" s="265"/>
      <c r="AP27" s="265"/>
      <c r="AQ27" s="265"/>
      <c r="AR27" s="265"/>
      <c r="AS27" s="265"/>
      <c r="AT27" s="265"/>
    </row>
    <row r="28" spans="1:46" ht="17.2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506</v>
      </c>
      <c r="AP30" s="275"/>
      <c r="AQ30" s="276" t="s">
        <v>507</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508</v>
      </c>
      <c r="AQ31" s="282" t="s">
        <v>509</v>
      </c>
      <c r="AR31" s="283" t="s">
        <v>510</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528</v>
      </c>
      <c r="AL32" s="1149"/>
      <c r="AM32" s="1149"/>
      <c r="AN32" s="1150"/>
      <c r="AO32" s="315">
        <v>288293</v>
      </c>
      <c r="AP32" s="315">
        <v>169684</v>
      </c>
      <c r="AQ32" s="316">
        <v>141234</v>
      </c>
      <c r="AR32" s="317">
        <v>20.100000000000001</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529</v>
      </c>
      <c r="AL33" s="1149"/>
      <c r="AM33" s="1149"/>
      <c r="AN33" s="1150"/>
      <c r="AO33" s="315" t="s">
        <v>515</v>
      </c>
      <c r="AP33" s="315" t="s">
        <v>515</v>
      </c>
      <c r="AQ33" s="316" t="s">
        <v>515</v>
      </c>
      <c r="AR33" s="317" t="s">
        <v>515</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530</v>
      </c>
      <c r="AL34" s="1149"/>
      <c r="AM34" s="1149"/>
      <c r="AN34" s="1150"/>
      <c r="AO34" s="315" t="s">
        <v>515</v>
      </c>
      <c r="AP34" s="315" t="s">
        <v>515</v>
      </c>
      <c r="AQ34" s="316" t="s">
        <v>515</v>
      </c>
      <c r="AR34" s="317" t="s">
        <v>515</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531</v>
      </c>
      <c r="AL35" s="1149"/>
      <c r="AM35" s="1149"/>
      <c r="AN35" s="1150"/>
      <c r="AO35" s="315">
        <v>40076</v>
      </c>
      <c r="AP35" s="315">
        <v>23588</v>
      </c>
      <c r="AQ35" s="316">
        <v>30523</v>
      </c>
      <c r="AR35" s="317">
        <v>-22.7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532</v>
      </c>
      <c r="AL36" s="1149"/>
      <c r="AM36" s="1149"/>
      <c r="AN36" s="1150"/>
      <c r="AO36" s="315">
        <v>17646</v>
      </c>
      <c r="AP36" s="315">
        <v>10386</v>
      </c>
      <c r="AQ36" s="316">
        <v>4602</v>
      </c>
      <c r="AR36" s="317">
        <v>125.7</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533</v>
      </c>
      <c r="AL37" s="1149"/>
      <c r="AM37" s="1149"/>
      <c r="AN37" s="1150"/>
      <c r="AO37" s="315" t="s">
        <v>515</v>
      </c>
      <c r="AP37" s="315" t="s">
        <v>515</v>
      </c>
      <c r="AQ37" s="316">
        <v>937</v>
      </c>
      <c r="AR37" s="317" t="s">
        <v>515</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534</v>
      </c>
      <c r="AL38" s="1152"/>
      <c r="AM38" s="1152"/>
      <c r="AN38" s="1153"/>
      <c r="AO38" s="318">
        <v>22</v>
      </c>
      <c r="AP38" s="318">
        <v>13</v>
      </c>
      <c r="AQ38" s="319">
        <v>14</v>
      </c>
      <c r="AR38" s="307">
        <v>-7.1</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535</v>
      </c>
      <c r="AL39" s="1152"/>
      <c r="AM39" s="1152"/>
      <c r="AN39" s="1153"/>
      <c r="AO39" s="315">
        <v>-226</v>
      </c>
      <c r="AP39" s="315">
        <v>-133</v>
      </c>
      <c r="AQ39" s="316">
        <v>-6455</v>
      </c>
      <c r="AR39" s="317">
        <v>-97.9</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536</v>
      </c>
      <c r="AL40" s="1149"/>
      <c r="AM40" s="1149"/>
      <c r="AN40" s="1150"/>
      <c r="AO40" s="315">
        <v>-253796</v>
      </c>
      <c r="AP40" s="315">
        <v>-149380</v>
      </c>
      <c r="AQ40" s="316">
        <v>-126702</v>
      </c>
      <c r="AR40" s="317">
        <v>17.899999999999999</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298</v>
      </c>
      <c r="AL41" s="1155"/>
      <c r="AM41" s="1155"/>
      <c r="AN41" s="1156"/>
      <c r="AO41" s="315">
        <v>92015</v>
      </c>
      <c r="AP41" s="315">
        <v>54158</v>
      </c>
      <c r="AQ41" s="316">
        <v>44155</v>
      </c>
      <c r="AR41" s="317">
        <v>22.7</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506</v>
      </c>
      <c r="AN49" s="1143" t="s">
        <v>540</v>
      </c>
      <c r="AO49" s="1144"/>
      <c r="AP49" s="1144"/>
      <c r="AQ49" s="1144"/>
      <c r="AR49" s="1145"/>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541</v>
      </c>
      <c r="AO50" s="332" t="s">
        <v>542</v>
      </c>
      <c r="AP50" s="333" t="s">
        <v>543</v>
      </c>
      <c r="AQ50" s="334" t="s">
        <v>544</v>
      </c>
      <c r="AR50" s="335" t="s">
        <v>545</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1022315</v>
      </c>
      <c r="AN51" s="337">
        <v>532179</v>
      </c>
      <c r="AO51" s="338">
        <v>121.8</v>
      </c>
      <c r="AP51" s="339">
        <v>267911</v>
      </c>
      <c r="AQ51" s="340">
        <v>12.6</v>
      </c>
      <c r="AR51" s="341">
        <v>109.2</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564673</v>
      </c>
      <c r="AN52" s="345">
        <v>293947</v>
      </c>
      <c r="AO52" s="346">
        <v>40.9</v>
      </c>
      <c r="AP52" s="347">
        <v>106425</v>
      </c>
      <c r="AQ52" s="348">
        <v>-3.6</v>
      </c>
      <c r="AR52" s="349">
        <v>44.5</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701490</v>
      </c>
      <c r="AN53" s="337">
        <v>378774</v>
      </c>
      <c r="AO53" s="338">
        <v>-28.8</v>
      </c>
      <c r="AP53" s="339">
        <v>228215</v>
      </c>
      <c r="AQ53" s="340">
        <v>-14.8</v>
      </c>
      <c r="AR53" s="341">
        <v>-14</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294705</v>
      </c>
      <c r="AN54" s="345">
        <v>159128</v>
      </c>
      <c r="AO54" s="346">
        <v>-45.9</v>
      </c>
      <c r="AP54" s="347">
        <v>117571</v>
      </c>
      <c r="AQ54" s="348">
        <v>10.5</v>
      </c>
      <c r="AR54" s="349">
        <v>-56.4</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1106973</v>
      </c>
      <c r="AN55" s="337">
        <v>615327</v>
      </c>
      <c r="AO55" s="338">
        <v>62.5</v>
      </c>
      <c r="AP55" s="339">
        <v>264232</v>
      </c>
      <c r="AQ55" s="340">
        <v>15.8</v>
      </c>
      <c r="AR55" s="341">
        <v>46.7</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374635</v>
      </c>
      <c r="AN56" s="345">
        <v>208246</v>
      </c>
      <c r="AO56" s="346">
        <v>30.9</v>
      </c>
      <c r="AP56" s="347">
        <v>133959</v>
      </c>
      <c r="AQ56" s="348">
        <v>13.9</v>
      </c>
      <c r="AR56" s="349">
        <v>17</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782140</v>
      </c>
      <c r="AN57" s="337">
        <v>450801</v>
      </c>
      <c r="AO57" s="338">
        <v>-26.7</v>
      </c>
      <c r="AP57" s="339">
        <v>263613</v>
      </c>
      <c r="AQ57" s="340">
        <v>-0.2</v>
      </c>
      <c r="AR57" s="341">
        <v>-26.5</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461494</v>
      </c>
      <c r="AN58" s="345">
        <v>265991</v>
      </c>
      <c r="AO58" s="346">
        <v>27.7</v>
      </c>
      <c r="AP58" s="347">
        <v>128823</v>
      </c>
      <c r="AQ58" s="348">
        <v>-3.8</v>
      </c>
      <c r="AR58" s="349">
        <v>31.5</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683519</v>
      </c>
      <c r="AN59" s="337">
        <v>402307</v>
      </c>
      <c r="AO59" s="338">
        <v>-10.8</v>
      </c>
      <c r="AP59" s="339">
        <v>362690</v>
      </c>
      <c r="AQ59" s="340">
        <v>37.6</v>
      </c>
      <c r="AR59" s="341">
        <v>-48.4</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416952</v>
      </c>
      <c r="AN60" s="345">
        <v>245410</v>
      </c>
      <c r="AO60" s="346">
        <v>-7.7</v>
      </c>
      <c r="AP60" s="347">
        <v>172580</v>
      </c>
      <c r="AQ60" s="348">
        <v>34</v>
      </c>
      <c r="AR60" s="349">
        <v>-41.7</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859287</v>
      </c>
      <c r="AN61" s="352">
        <v>475878</v>
      </c>
      <c r="AO61" s="353">
        <v>23.6</v>
      </c>
      <c r="AP61" s="354">
        <v>277332</v>
      </c>
      <c r="AQ61" s="355">
        <v>10.199999999999999</v>
      </c>
      <c r="AR61" s="341">
        <v>13.4</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422492</v>
      </c>
      <c r="AN62" s="345">
        <v>234544</v>
      </c>
      <c r="AO62" s="346">
        <v>9.1999999999999993</v>
      </c>
      <c r="AP62" s="347">
        <v>131872</v>
      </c>
      <c r="AQ62" s="348">
        <v>10.199999999999999</v>
      </c>
      <c r="AR62" s="349">
        <v>-1</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yefhm1PloI0FTOixJdeiUsw0Uq1kszkiIKuXphUuptQfGCY4xeeUU9ykoWW8zHZLrkD20ZYgyz+XtVHBYfWP/A==" saltValue="qak1l6VzgV6kaRv13P6v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554</v>
      </c>
    </row>
    <row r="120" spans="125:125" ht="13.5" hidden="1" customHeight="1"/>
    <row r="121" spans="125:125" ht="13.5" hidden="1" customHeight="1">
      <c r="DU121" s="262"/>
    </row>
  </sheetData>
  <sheetProtection algorithmName="SHA-512" hashValue="WhXCdgmUHgxMYuZBzPjLw8XFa/nbKvsD790GAmBD9rVz8Ph34MJo5Fbvw55YFRPpZsaLvn62AF2O0m9FRzoC6g==" saltValue="ePsJlUdTOzoegJrstgHS7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555</v>
      </c>
    </row>
  </sheetData>
  <sheetProtection algorithmName="SHA-512" hashValue="TUWa77HxuaLqA92qYJ++cUnO/6z/PmTkPVyr/u3rzj76OMpNJoR38liGf5SVpQTYQcc3Fc0XtkmJk708nLfWjQ==" saltValue="j5YZfyurw32C9hPcfLCH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67" t="s">
        <v>3</v>
      </c>
      <c r="D47" s="1167"/>
      <c r="E47" s="1168"/>
      <c r="F47" s="11">
        <v>135.88</v>
      </c>
      <c r="G47" s="12">
        <v>110.01</v>
      </c>
      <c r="H47" s="12">
        <v>93.27</v>
      </c>
      <c r="I47" s="12">
        <v>83.15</v>
      </c>
      <c r="J47" s="13">
        <v>63.59</v>
      </c>
    </row>
    <row r="48" spans="2:10" ht="57.75" customHeight="1">
      <c r="B48" s="14"/>
      <c r="C48" s="1169" t="s">
        <v>4</v>
      </c>
      <c r="D48" s="1169"/>
      <c r="E48" s="1170"/>
      <c r="F48" s="15">
        <v>3.44</v>
      </c>
      <c r="G48" s="16">
        <v>2.44</v>
      </c>
      <c r="H48" s="16">
        <v>7.84</v>
      </c>
      <c r="I48" s="16">
        <v>1.57</v>
      </c>
      <c r="J48" s="17">
        <v>2.8</v>
      </c>
    </row>
    <row r="49" spans="2:10" ht="57.75" customHeight="1" thickBot="1">
      <c r="B49" s="18"/>
      <c r="C49" s="1171" t="s">
        <v>5</v>
      </c>
      <c r="D49" s="1171"/>
      <c r="E49" s="1172"/>
      <c r="F49" s="19" t="s">
        <v>561</v>
      </c>
      <c r="G49" s="20" t="s">
        <v>562</v>
      </c>
      <c r="H49" s="20" t="s">
        <v>563</v>
      </c>
      <c r="I49" s="20" t="s">
        <v>564</v>
      </c>
      <c r="J49" s="21" t="s">
        <v>565</v>
      </c>
    </row>
    <row r="50" spans="2:10"/>
  </sheetData>
  <sheetProtection algorithmName="SHA-512" hashValue="PihB+ICDmhEycyqkY+A+Dp3iBwPnvsfLAygjRP3rnm4XOM+e1QkQYVz/9aKSjZTxcidhoX1C7FW6VvD11hZmzg==" saltValue="XxLOpUiJSa0VE85Nind9+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79" t="s">
        <v>566</v>
      </c>
      <c r="D34" s="1179"/>
      <c r="E34" s="1180"/>
      <c r="F34" s="32">
        <v>3.19</v>
      </c>
      <c r="G34" s="33">
        <v>1.64</v>
      </c>
      <c r="H34" s="33">
        <v>7.41</v>
      </c>
      <c r="I34" s="33">
        <v>1.5</v>
      </c>
      <c r="J34" s="34">
        <v>2.58</v>
      </c>
      <c r="K34" s="22"/>
      <c r="L34" s="22"/>
      <c r="M34" s="22"/>
      <c r="N34" s="22"/>
      <c r="O34" s="22"/>
      <c r="P34" s="22"/>
    </row>
    <row r="35" spans="1:16" ht="39" customHeight="1">
      <c r="A35" s="22"/>
      <c r="B35" s="35"/>
      <c r="C35" s="1173" t="s">
        <v>567</v>
      </c>
      <c r="D35" s="1174"/>
      <c r="E35" s="1175"/>
      <c r="F35" s="36">
        <v>0.21</v>
      </c>
      <c r="G35" s="37">
        <v>0.62</v>
      </c>
      <c r="H35" s="37">
        <v>0.81</v>
      </c>
      <c r="I35" s="37">
        <v>0.73</v>
      </c>
      <c r="J35" s="38">
        <v>1.04</v>
      </c>
      <c r="K35" s="22"/>
      <c r="L35" s="22"/>
      <c r="M35" s="22"/>
      <c r="N35" s="22"/>
      <c r="O35" s="22"/>
      <c r="P35" s="22"/>
    </row>
    <row r="36" spans="1:16" ht="39" customHeight="1">
      <c r="A36" s="22"/>
      <c r="B36" s="35"/>
      <c r="C36" s="1173" t="s">
        <v>568</v>
      </c>
      <c r="D36" s="1174"/>
      <c r="E36" s="1175"/>
      <c r="F36" s="36">
        <v>0.57999999999999996</v>
      </c>
      <c r="G36" s="37">
        <v>0.6</v>
      </c>
      <c r="H36" s="37">
        <v>0.18</v>
      </c>
      <c r="I36" s="37">
        <v>0.19</v>
      </c>
      <c r="J36" s="38">
        <v>0.17</v>
      </c>
      <c r="K36" s="22"/>
      <c r="L36" s="22"/>
      <c r="M36" s="22"/>
      <c r="N36" s="22"/>
      <c r="O36" s="22"/>
      <c r="P36" s="22"/>
    </row>
    <row r="37" spans="1:16" ht="39" customHeight="1">
      <c r="A37" s="22"/>
      <c r="B37" s="35"/>
      <c r="C37" s="1173" t="s">
        <v>569</v>
      </c>
      <c r="D37" s="1174"/>
      <c r="E37" s="1175"/>
      <c r="F37" s="36">
        <v>0.28000000000000003</v>
      </c>
      <c r="G37" s="37">
        <v>0.34</v>
      </c>
      <c r="H37" s="37">
        <v>0.32</v>
      </c>
      <c r="I37" s="37">
        <v>0.14000000000000001</v>
      </c>
      <c r="J37" s="38">
        <v>0.17</v>
      </c>
      <c r="K37" s="22"/>
      <c r="L37" s="22"/>
      <c r="M37" s="22"/>
      <c r="N37" s="22"/>
      <c r="O37" s="22"/>
      <c r="P37" s="22"/>
    </row>
    <row r="38" spans="1:16" ht="39" customHeight="1">
      <c r="A38" s="22"/>
      <c r="B38" s="35"/>
      <c r="C38" s="1173" t="s">
        <v>570</v>
      </c>
      <c r="D38" s="1174"/>
      <c r="E38" s="1175"/>
      <c r="F38" s="36">
        <v>0</v>
      </c>
      <c r="G38" s="37">
        <v>0.11</v>
      </c>
      <c r="H38" s="37">
        <v>0.03</v>
      </c>
      <c r="I38" s="37">
        <v>0.17</v>
      </c>
      <c r="J38" s="38">
        <v>0.16</v>
      </c>
      <c r="K38" s="22"/>
      <c r="L38" s="22"/>
      <c r="M38" s="22"/>
      <c r="N38" s="22"/>
      <c r="O38" s="22"/>
      <c r="P38" s="22"/>
    </row>
    <row r="39" spans="1:16" ht="39" customHeight="1">
      <c r="A39" s="22"/>
      <c r="B39" s="35"/>
      <c r="C39" s="1173" t="s">
        <v>571</v>
      </c>
      <c r="D39" s="1174"/>
      <c r="E39" s="1175"/>
      <c r="F39" s="36">
        <v>0.21</v>
      </c>
      <c r="G39" s="37">
        <v>0.68</v>
      </c>
      <c r="H39" s="37">
        <v>0.4</v>
      </c>
      <c r="I39" s="37">
        <v>0.05</v>
      </c>
      <c r="J39" s="38">
        <v>0.11</v>
      </c>
      <c r="K39" s="22"/>
      <c r="L39" s="22"/>
      <c r="M39" s="22"/>
      <c r="N39" s="22"/>
      <c r="O39" s="22"/>
      <c r="P39" s="22"/>
    </row>
    <row r="40" spans="1:16" ht="39" customHeight="1">
      <c r="A40" s="22"/>
      <c r="B40" s="35"/>
      <c r="C40" s="1173" t="s">
        <v>572</v>
      </c>
      <c r="D40" s="1174"/>
      <c r="E40" s="1175"/>
      <c r="F40" s="36">
        <v>0.02</v>
      </c>
      <c r="G40" s="37">
        <v>0.11</v>
      </c>
      <c r="H40" s="37">
        <v>0.02</v>
      </c>
      <c r="I40" s="37">
        <v>0</v>
      </c>
      <c r="J40" s="38">
        <v>0.1</v>
      </c>
      <c r="K40" s="22"/>
      <c r="L40" s="22"/>
      <c r="M40" s="22"/>
      <c r="N40" s="22"/>
      <c r="O40" s="22"/>
      <c r="P40" s="22"/>
    </row>
    <row r="41" spans="1:16" ht="39" customHeight="1">
      <c r="A41" s="22"/>
      <c r="B41" s="35"/>
      <c r="C41" s="1173" t="s">
        <v>573</v>
      </c>
      <c r="D41" s="1174"/>
      <c r="E41" s="1175"/>
      <c r="F41" s="36">
        <v>0.04</v>
      </c>
      <c r="G41" s="37">
        <v>0</v>
      </c>
      <c r="H41" s="37">
        <v>0.02</v>
      </c>
      <c r="I41" s="37">
        <v>0</v>
      </c>
      <c r="J41" s="38">
        <v>0.03</v>
      </c>
      <c r="K41" s="22"/>
      <c r="L41" s="22"/>
      <c r="M41" s="22"/>
      <c r="N41" s="22"/>
      <c r="O41" s="22"/>
      <c r="P41" s="22"/>
    </row>
    <row r="42" spans="1:16" ht="39" customHeight="1">
      <c r="A42" s="22"/>
      <c r="B42" s="39"/>
      <c r="C42" s="1173" t="s">
        <v>574</v>
      </c>
      <c r="D42" s="1174"/>
      <c r="E42" s="1175"/>
      <c r="F42" s="36" t="s">
        <v>515</v>
      </c>
      <c r="G42" s="37" t="s">
        <v>515</v>
      </c>
      <c r="H42" s="37" t="s">
        <v>515</v>
      </c>
      <c r="I42" s="37" t="s">
        <v>515</v>
      </c>
      <c r="J42" s="38" t="s">
        <v>515</v>
      </c>
      <c r="K42" s="22"/>
      <c r="L42" s="22"/>
      <c r="M42" s="22"/>
      <c r="N42" s="22"/>
      <c r="O42" s="22"/>
      <c r="P42" s="22"/>
    </row>
    <row r="43" spans="1:16" ht="39" customHeight="1" thickBot="1">
      <c r="A43" s="22"/>
      <c r="B43" s="40"/>
      <c r="C43" s="1176" t="s">
        <v>575</v>
      </c>
      <c r="D43" s="1177"/>
      <c r="E43" s="1178"/>
      <c r="F43" s="41">
        <v>0.1</v>
      </c>
      <c r="G43" s="42">
        <v>0.1</v>
      </c>
      <c r="H43" s="42">
        <v>0.09</v>
      </c>
      <c r="I43" s="42">
        <v>0.05</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60MbaTeBmnZU5EtNiZzVGJW+GGdMzFpw7MgnfRn0h/Oe0rQVyT9dnuXwjqDrraTJLD7zWLOmVjazcUe8cSPiNA==" saltValue="fV+YsB47RL9aLGXHavcD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99" t="s">
        <v>11</v>
      </c>
      <c r="C45" s="1200"/>
      <c r="D45" s="58"/>
      <c r="E45" s="1205" t="s">
        <v>12</v>
      </c>
      <c r="F45" s="1205"/>
      <c r="G45" s="1205"/>
      <c r="H45" s="1205"/>
      <c r="I45" s="1205"/>
      <c r="J45" s="1206"/>
      <c r="K45" s="59">
        <v>271</v>
      </c>
      <c r="L45" s="60">
        <v>266</v>
      </c>
      <c r="M45" s="60">
        <v>263</v>
      </c>
      <c r="N45" s="60">
        <v>270</v>
      </c>
      <c r="O45" s="61">
        <v>288</v>
      </c>
      <c r="P45" s="48"/>
      <c r="Q45" s="48"/>
      <c r="R45" s="48"/>
      <c r="S45" s="48"/>
      <c r="T45" s="48"/>
      <c r="U45" s="48"/>
    </row>
    <row r="46" spans="1:21" ht="30.75" customHeight="1">
      <c r="A46" s="48"/>
      <c r="B46" s="1201"/>
      <c r="C46" s="1202"/>
      <c r="D46" s="62"/>
      <c r="E46" s="1183" t="s">
        <v>13</v>
      </c>
      <c r="F46" s="1183"/>
      <c r="G46" s="1183"/>
      <c r="H46" s="1183"/>
      <c r="I46" s="1183"/>
      <c r="J46" s="1184"/>
      <c r="K46" s="63" t="s">
        <v>515</v>
      </c>
      <c r="L46" s="64" t="s">
        <v>515</v>
      </c>
      <c r="M46" s="64" t="s">
        <v>515</v>
      </c>
      <c r="N46" s="64" t="s">
        <v>515</v>
      </c>
      <c r="O46" s="65" t="s">
        <v>515</v>
      </c>
      <c r="P46" s="48"/>
      <c r="Q46" s="48"/>
      <c r="R46" s="48"/>
      <c r="S46" s="48"/>
      <c r="T46" s="48"/>
      <c r="U46" s="48"/>
    </row>
    <row r="47" spans="1:21" ht="30.75" customHeight="1">
      <c r="A47" s="48"/>
      <c r="B47" s="1201"/>
      <c r="C47" s="1202"/>
      <c r="D47" s="62"/>
      <c r="E47" s="1183" t="s">
        <v>14</v>
      </c>
      <c r="F47" s="1183"/>
      <c r="G47" s="1183"/>
      <c r="H47" s="1183"/>
      <c r="I47" s="1183"/>
      <c r="J47" s="1184"/>
      <c r="K47" s="63" t="s">
        <v>515</v>
      </c>
      <c r="L47" s="64" t="s">
        <v>515</v>
      </c>
      <c r="M47" s="64" t="s">
        <v>515</v>
      </c>
      <c r="N47" s="64" t="s">
        <v>515</v>
      </c>
      <c r="O47" s="65" t="s">
        <v>515</v>
      </c>
      <c r="P47" s="48"/>
      <c r="Q47" s="48"/>
      <c r="R47" s="48"/>
      <c r="S47" s="48"/>
      <c r="T47" s="48"/>
      <c r="U47" s="48"/>
    </row>
    <row r="48" spans="1:21" ht="30.75" customHeight="1">
      <c r="A48" s="48"/>
      <c r="B48" s="1201"/>
      <c r="C48" s="1202"/>
      <c r="D48" s="62"/>
      <c r="E48" s="1183" t="s">
        <v>15</v>
      </c>
      <c r="F48" s="1183"/>
      <c r="G48" s="1183"/>
      <c r="H48" s="1183"/>
      <c r="I48" s="1183"/>
      <c r="J48" s="1184"/>
      <c r="K48" s="63">
        <v>29</v>
      </c>
      <c r="L48" s="64">
        <v>27</v>
      </c>
      <c r="M48" s="64">
        <v>41</v>
      </c>
      <c r="N48" s="64">
        <v>53</v>
      </c>
      <c r="O48" s="65">
        <v>40</v>
      </c>
      <c r="P48" s="48"/>
      <c r="Q48" s="48"/>
      <c r="R48" s="48"/>
      <c r="S48" s="48"/>
      <c r="T48" s="48"/>
      <c r="U48" s="48"/>
    </row>
    <row r="49" spans="1:21" ht="30.75" customHeight="1">
      <c r="A49" s="48"/>
      <c r="B49" s="1201"/>
      <c r="C49" s="1202"/>
      <c r="D49" s="62"/>
      <c r="E49" s="1183" t="s">
        <v>16</v>
      </c>
      <c r="F49" s="1183"/>
      <c r="G49" s="1183"/>
      <c r="H49" s="1183"/>
      <c r="I49" s="1183"/>
      <c r="J49" s="1184"/>
      <c r="K49" s="63">
        <v>18</v>
      </c>
      <c r="L49" s="64">
        <v>17</v>
      </c>
      <c r="M49" s="64">
        <v>23</v>
      </c>
      <c r="N49" s="64">
        <v>23</v>
      </c>
      <c r="O49" s="65">
        <v>18</v>
      </c>
      <c r="P49" s="48"/>
      <c r="Q49" s="48"/>
      <c r="R49" s="48"/>
      <c r="S49" s="48"/>
      <c r="T49" s="48"/>
      <c r="U49" s="48"/>
    </row>
    <row r="50" spans="1:21" ht="30.75" customHeight="1">
      <c r="A50" s="48"/>
      <c r="B50" s="1201"/>
      <c r="C50" s="1202"/>
      <c r="D50" s="62"/>
      <c r="E50" s="1183" t="s">
        <v>17</v>
      </c>
      <c r="F50" s="1183"/>
      <c r="G50" s="1183"/>
      <c r="H50" s="1183"/>
      <c r="I50" s="1183"/>
      <c r="J50" s="1184"/>
      <c r="K50" s="63">
        <v>11</v>
      </c>
      <c r="L50" s="64" t="s">
        <v>515</v>
      </c>
      <c r="M50" s="64" t="s">
        <v>515</v>
      </c>
      <c r="N50" s="64" t="s">
        <v>515</v>
      </c>
      <c r="O50" s="65" t="s">
        <v>515</v>
      </c>
      <c r="P50" s="48"/>
      <c r="Q50" s="48"/>
      <c r="R50" s="48"/>
      <c r="S50" s="48"/>
      <c r="T50" s="48"/>
      <c r="U50" s="48"/>
    </row>
    <row r="51" spans="1:21" ht="30.75" customHeight="1">
      <c r="A51" s="48"/>
      <c r="B51" s="1203"/>
      <c r="C51" s="1204"/>
      <c r="D51" s="66"/>
      <c r="E51" s="1183" t="s">
        <v>18</v>
      </c>
      <c r="F51" s="1183"/>
      <c r="G51" s="1183"/>
      <c r="H51" s="1183"/>
      <c r="I51" s="1183"/>
      <c r="J51" s="1184"/>
      <c r="K51" s="63" t="s">
        <v>515</v>
      </c>
      <c r="L51" s="64" t="s">
        <v>515</v>
      </c>
      <c r="M51" s="64" t="s">
        <v>515</v>
      </c>
      <c r="N51" s="64">
        <v>0</v>
      </c>
      <c r="O51" s="65">
        <v>0</v>
      </c>
      <c r="P51" s="48"/>
      <c r="Q51" s="48"/>
      <c r="R51" s="48"/>
      <c r="S51" s="48"/>
      <c r="T51" s="48"/>
      <c r="U51" s="48"/>
    </row>
    <row r="52" spans="1:21" ht="30.75" customHeight="1">
      <c r="A52" s="48"/>
      <c r="B52" s="1181" t="s">
        <v>19</v>
      </c>
      <c r="C52" s="1182"/>
      <c r="D52" s="66"/>
      <c r="E52" s="1183" t="s">
        <v>20</v>
      </c>
      <c r="F52" s="1183"/>
      <c r="G52" s="1183"/>
      <c r="H52" s="1183"/>
      <c r="I52" s="1183"/>
      <c r="J52" s="1184"/>
      <c r="K52" s="63">
        <v>250</v>
      </c>
      <c r="L52" s="64">
        <v>249</v>
      </c>
      <c r="M52" s="64">
        <v>233</v>
      </c>
      <c r="N52" s="64">
        <v>243</v>
      </c>
      <c r="O52" s="65">
        <v>253</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79</v>
      </c>
      <c r="L53" s="69">
        <v>61</v>
      </c>
      <c r="M53" s="69">
        <v>94</v>
      </c>
      <c r="N53" s="69">
        <v>103</v>
      </c>
      <c r="O53" s="70">
        <v>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6QR2tQw8Lfe9BIMFEUvOspW3KMCckyRX/V6oubN0z6oVGP7oH2IN+3dg9kkgqhAYO6/1H0k+7GnbUuJFfzGQ==" saltValue="UsCloGN6cDMO2aiL20vX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19" t="s">
        <v>30</v>
      </c>
      <c r="C41" s="1220"/>
      <c r="D41" s="102"/>
      <c r="E41" s="1221" t="s">
        <v>31</v>
      </c>
      <c r="F41" s="1221"/>
      <c r="G41" s="1221"/>
      <c r="H41" s="1222"/>
      <c r="I41" s="358">
        <v>2503</v>
      </c>
      <c r="J41" s="359">
        <v>2545</v>
      </c>
      <c r="K41" s="359">
        <v>2418</v>
      </c>
      <c r="L41" s="359">
        <v>2322</v>
      </c>
      <c r="M41" s="360">
        <v>2290</v>
      </c>
    </row>
    <row r="42" spans="2:13" ht="27.75" customHeight="1">
      <c r="B42" s="1209"/>
      <c r="C42" s="1210"/>
      <c r="D42" s="103"/>
      <c r="E42" s="1213" t="s">
        <v>32</v>
      </c>
      <c r="F42" s="1213"/>
      <c r="G42" s="1213"/>
      <c r="H42" s="1214"/>
      <c r="I42" s="361" t="s">
        <v>515</v>
      </c>
      <c r="J42" s="362" t="s">
        <v>515</v>
      </c>
      <c r="K42" s="362" t="s">
        <v>515</v>
      </c>
      <c r="L42" s="362" t="s">
        <v>515</v>
      </c>
      <c r="M42" s="363" t="s">
        <v>515</v>
      </c>
    </row>
    <row r="43" spans="2:13" ht="27.75" customHeight="1">
      <c r="B43" s="1209"/>
      <c r="C43" s="1210"/>
      <c r="D43" s="103"/>
      <c r="E43" s="1213" t="s">
        <v>33</v>
      </c>
      <c r="F43" s="1213"/>
      <c r="G43" s="1213"/>
      <c r="H43" s="1214"/>
      <c r="I43" s="361">
        <v>564</v>
      </c>
      <c r="J43" s="362">
        <v>561</v>
      </c>
      <c r="K43" s="362">
        <v>546</v>
      </c>
      <c r="L43" s="362">
        <v>573</v>
      </c>
      <c r="M43" s="363">
        <v>660</v>
      </c>
    </row>
    <row r="44" spans="2:13" ht="27.75" customHeight="1">
      <c r="B44" s="1209"/>
      <c r="C44" s="1210"/>
      <c r="D44" s="103"/>
      <c r="E44" s="1213" t="s">
        <v>34</v>
      </c>
      <c r="F44" s="1213"/>
      <c r="G44" s="1213"/>
      <c r="H44" s="1214"/>
      <c r="I44" s="361">
        <v>235</v>
      </c>
      <c r="J44" s="362">
        <v>220</v>
      </c>
      <c r="K44" s="362">
        <v>202</v>
      </c>
      <c r="L44" s="362">
        <v>192</v>
      </c>
      <c r="M44" s="363">
        <v>175</v>
      </c>
    </row>
    <row r="45" spans="2:13" ht="27.75" customHeight="1">
      <c r="B45" s="1209"/>
      <c r="C45" s="1210"/>
      <c r="D45" s="103"/>
      <c r="E45" s="1213" t="s">
        <v>35</v>
      </c>
      <c r="F45" s="1213"/>
      <c r="G45" s="1213"/>
      <c r="H45" s="1214"/>
      <c r="I45" s="361">
        <v>1015</v>
      </c>
      <c r="J45" s="362">
        <v>983</v>
      </c>
      <c r="K45" s="362">
        <v>972</v>
      </c>
      <c r="L45" s="362">
        <v>977</v>
      </c>
      <c r="M45" s="363">
        <v>961</v>
      </c>
    </row>
    <row r="46" spans="2:13" ht="27.75" customHeight="1">
      <c r="B46" s="1209"/>
      <c r="C46" s="1210"/>
      <c r="D46" s="104"/>
      <c r="E46" s="1213" t="s">
        <v>36</v>
      </c>
      <c r="F46" s="1213"/>
      <c r="G46" s="1213"/>
      <c r="H46" s="1214"/>
      <c r="I46" s="361" t="s">
        <v>515</v>
      </c>
      <c r="J46" s="362" t="s">
        <v>515</v>
      </c>
      <c r="K46" s="362" t="s">
        <v>515</v>
      </c>
      <c r="L46" s="362" t="s">
        <v>515</v>
      </c>
      <c r="M46" s="363" t="s">
        <v>515</v>
      </c>
    </row>
    <row r="47" spans="2:13" ht="27.75" customHeight="1">
      <c r="B47" s="1209"/>
      <c r="C47" s="1210"/>
      <c r="D47" s="105"/>
      <c r="E47" s="1223" t="s">
        <v>37</v>
      </c>
      <c r="F47" s="1224"/>
      <c r="G47" s="1224"/>
      <c r="H47" s="1225"/>
      <c r="I47" s="361" t="s">
        <v>515</v>
      </c>
      <c r="J47" s="362" t="s">
        <v>515</v>
      </c>
      <c r="K47" s="362" t="s">
        <v>515</v>
      </c>
      <c r="L47" s="362" t="s">
        <v>515</v>
      </c>
      <c r="M47" s="363" t="s">
        <v>515</v>
      </c>
    </row>
    <row r="48" spans="2:13" ht="27.75" customHeight="1">
      <c r="B48" s="1209"/>
      <c r="C48" s="1210"/>
      <c r="D48" s="103"/>
      <c r="E48" s="1213" t="s">
        <v>38</v>
      </c>
      <c r="F48" s="1213"/>
      <c r="G48" s="1213"/>
      <c r="H48" s="1214"/>
      <c r="I48" s="361" t="s">
        <v>515</v>
      </c>
      <c r="J48" s="362" t="s">
        <v>515</v>
      </c>
      <c r="K48" s="362" t="s">
        <v>515</v>
      </c>
      <c r="L48" s="362" t="s">
        <v>515</v>
      </c>
      <c r="M48" s="363" t="s">
        <v>515</v>
      </c>
    </row>
    <row r="49" spans="2:13" ht="27.75" customHeight="1">
      <c r="B49" s="1211"/>
      <c r="C49" s="1212"/>
      <c r="D49" s="103"/>
      <c r="E49" s="1213" t="s">
        <v>39</v>
      </c>
      <c r="F49" s="1213"/>
      <c r="G49" s="1213"/>
      <c r="H49" s="1214"/>
      <c r="I49" s="361" t="s">
        <v>515</v>
      </c>
      <c r="J49" s="362" t="s">
        <v>515</v>
      </c>
      <c r="K49" s="362" t="s">
        <v>515</v>
      </c>
      <c r="L49" s="362" t="s">
        <v>515</v>
      </c>
      <c r="M49" s="363" t="s">
        <v>515</v>
      </c>
    </row>
    <row r="50" spans="2:13" ht="27.75" customHeight="1">
      <c r="B50" s="1207" t="s">
        <v>40</v>
      </c>
      <c r="C50" s="1208"/>
      <c r="D50" s="106"/>
      <c r="E50" s="1213" t="s">
        <v>41</v>
      </c>
      <c r="F50" s="1213"/>
      <c r="G50" s="1213"/>
      <c r="H50" s="1214"/>
      <c r="I50" s="361">
        <v>4897</v>
      </c>
      <c r="J50" s="362">
        <v>4574</v>
      </c>
      <c r="K50" s="362">
        <v>4280</v>
      </c>
      <c r="L50" s="362">
        <v>4148</v>
      </c>
      <c r="M50" s="363">
        <v>4304</v>
      </c>
    </row>
    <row r="51" spans="2:13" ht="27.75" customHeight="1">
      <c r="B51" s="1209"/>
      <c r="C51" s="1210"/>
      <c r="D51" s="103"/>
      <c r="E51" s="1213" t="s">
        <v>42</v>
      </c>
      <c r="F51" s="1213"/>
      <c r="G51" s="1213"/>
      <c r="H51" s="1214"/>
      <c r="I51" s="361">
        <v>3</v>
      </c>
      <c r="J51" s="362">
        <v>2</v>
      </c>
      <c r="K51" s="362">
        <v>1</v>
      </c>
      <c r="L51" s="362">
        <v>1</v>
      </c>
      <c r="M51" s="363" t="s">
        <v>515</v>
      </c>
    </row>
    <row r="52" spans="2:13" ht="27.75" customHeight="1">
      <c r="B52" s="1211"/>
      <c r="C52" s="1212"/>
      <c r="D52" s="103"/>
      <c r="E52" s="1213" t="s">
        <v>43</v>
      </c>
      <c r="F52" s="1213"/>
      <c r="G52" s="1213"/>
      <c r="H52" s="1214"/>
      <c r="I52" s="361">
        <v>2293</v>
      </c>
      <c r="J52" s="362">
        <v>2400</v>
      </c>
      <c r="K52" s="362">
        <v>2232</v>
      </c>
      <c r="L52" s="362">
        <v>2225</v>
      </c>
      <c r="M52" s="363">
        <v>2113</v>
      </c>
    </row>
    <row r="53" spans="2:13" ht="27.75" customHeight="1" thickBot="1">
      <c r="B53" s="1215" t="s">
        <v>44</v>
      </c>
      <c r="C53" s="1216"/>
      <c r="D53" s="107"/>
      <c r="E53" s="1217" t="s">
        <v>45</v>
      </c>
      <c r="F53" s="1217"/>
      <c r="G53" s="1217"/>
      <c r="H53" s="1218"/>
      <c r="I53" s="364">
        <v>-2876</v>
      </c>
      <c r="J53" s="365">
        <v>-2667</v>
      </c>
      <c r="K53" s="365">
        <v>-2375</v>
      </c>
      <c r="L53" s="365">
        <v>-2309</v>
      </c>
      <c r="M53" s="366">
        <v>-2331</v>
      </c>
    </row>
    <row r="54" spans="2:13" ht="27.75" customHeight="1">
      <c r="B54" s="108" t="s">
        <v>46</v>
      </c>
      <c r="C54" s="109"/>
      <c r="D54" s="109"/>
      <c r="E54" s="110"/>
      <c r="F54" s="110"/>
      <c r="G54" s="110"/>
      <c r="H54" s="110"/>
      <c r="I54" s="111"/>
      <c r="J54" s="111"/>
      <c r="K54" s="111"/>
      <c r="L54" s="111"/>
      <c r="M54" s="111"/>
    </row>
    <row r="55" spans="2:13"/>
  </sheetData>
  <sheetProtection algorithmName="SHA-512" hashValue="4rBsOa0Dk4wA2tFrIWdGfw5lZpKK6T751KHRPj0SGEkXauvwWUu0zD+50B5ID1t7PrIfUAro7WngemelCoXcJQ==" saltValue="cSf+4Y0JpqzAtAOUldTC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558</v>
      </c>
      <c r="G54" s="116" t="s">
        <v>559</v>
      </c>
      <c r="H54" s="117" t="s">
        <v>560</v>
      </c>
    </row>
    <row r="55" spans="2:8" ht="52.5" customHeight="1">
      <c r="B55" s="118"/>
      <c r="C55" s="1234" t="s">
        <v>48</v>
      </c>
      <c r="D55" s="1234"/>
      <c r="E55" s="1235"/>
      <c r="F55" s="119">
        <v>1491</v>
      </c>
      <c r="G55" s="119">
        <v>1401</v>
      </c>
      <c r="H55" s="120">
        <v>1164</v>
      </c>
    </row>
    <row r="56" spans="2:8" ht="52.5" customHeight="1">
      <c r="B56" s="121"/>
      <c r="C56" s="1236" t="s">
        <v>49</v>
      </c>
      <c r="D56" s="1236"/>
      <c r="E56" s="1237"/>
      <c r="F56" s="122">
        <v>1378</v>
      </c>
      <c r="G56" s="122">
        <v>1328</v>
      </c>
      <c r="H56" s="123">
        <v>1238</v>
      </c>
    </row>
    <row r="57" spans="2:8" ht="53.25" customHeight="1">
      <c r="B57" s="121"/>
      <c r="C57" s="1238" t="s">
        <v>50</v>
      </c>
      <c r="D57" s="1238"/>
      <c r="E57" s="1239"/>
      <c r="F57" s="124">
        <v>1197</v>
      </c>
      <c r="G57" s="124">
        <v>1099</v>
      </c>
      <c r="H57" s="125">
        <v>1570</v>
      </c>
    </row>
    <row r="58" spans="2:8" ht="45.75" customHeight="1">
      <c r="B58" s="126"/>
      <c r="C58" s="1226" t="s">
        <v>599</v>
      </c>
      <c r="D58" s="1227"/>
      <c r="E58" s="1228"/>
      <c r="F58" s="127">
        <v>220</v>
      </c>
      <c r="G58" s="127">
        <v>220</v>
      </c>
      <c r="H58" s="128">
        <v>600</v>
      </c>
    </row>
    <row r="59" spans="2:8" ht="45.75" customHeight="1">
      <c r="B59" s="126"/>
      <c r="C59" s="1226" t="s">
        <v>600</v>
      </c>
      <c r="D59" s="1227"/>
      <c r="E59" s="1228"/>
      <c r="F59" s="127">
        <v>200</v>
      </c>
      <c r="G59" s="127">
        <v>200</v>
      </c>
      <c r="H59" s="128">
        <v>300</v>
      </c>
    </row>
    <row r="60" spans="2:8" ht="45.75" customHeight="1">
      <c r="B60" s="126"/>
      <c r="C60" s="1226" t="s">
        <v>601</v>
      </c>
      <c r="D60" s="1227"/>
      <c r="E60" s="1228"/>
      <c r="F60" s="127">
        <v>296</v>
      </c>
      <c r="G60" s="127">
        <v>296</v>
      </c>
      <c r="H60" s="128">
        <v>296</v>
      </c>
    </row>
    <row r="61" spans="2:8" ht="45.75" customHeight="1">
      <c r="B61" s="126"/>
      <c r="C61" s="1226" t="s">
        <v>602</v>
      </c>
      <c r="D61" s="1227"/>
      <c r="E61" s="1228"/>
      <c r="F61" s="127">
        <v>210</v>
      </c>
      <c r="G61" s="127">
        <v>200</v>
      </c>
      <c r="H61" s="128">
        <v>202</v>
      </c>
    </row>
    <row r="62" spans="2:8" ht="45.75" customHeight="1" thickBot="1">
      <c r="B62" s="129"/>
      <c r="C62" s="1229" t="s">
        <v>603</v>
      </c>
      <c r="D62" s="1230"/>
      <c r="E62" s="1231"/>
      <c r="F62" s="130">
        <v>130</v>
      </c>
      <c r="G62" s="130">
        <v>130</v>
      </c>
      <c r="H62" s="131">
        <v>130</v>
      </c>
    </row>
    <row r="63" spans="2:8" ht="52.5" customHeight="1" thickBot="1">
      <c r="B63" s="132"/>
      <c r="C63" s="1232" t="s">
        <v>51</v>
      </c>
      <c r="D63" s="1232"/>
      <c r="E63" s="1233"/>
      <c r="F63" s="133">
        <v>4065</v>
      </c>
      <c r="G63" s="133">
        <v>3828</v>
      </c>
      <c r="H63" s="134">
        <v>3972</v>
      </c>
    </row>
    <row r="64" spans="2:8"/>
  </sheetData>
  <sheetProtection algorithmName="SHA-512" hashValue="DCbC6CfNdvp4yO4lDSP1ND+iaywwXW/hLwBBKYPKLAfLVGCaYbCzznev8cu9EbhThPp/ROxY/kq5//dDCmbZLA==" saltValue="D7PSoH04N7WO5Z5Zd1xl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553</v>
      </c>
      <c r="G2" s="148"/>
      <c r="H2" s="149"/>
    </row>
    <row r="3" spans="1:8">
      <c r="A3" s="145" t="s">
        <v>546</v>
      </c>
      <c r="B3" s="150"/>
      <c r="C3" s="151"/>
      <c r="D3" s="152">
        <v>532179</v>
      </c>
      <c r="E3" s="153"/>
      <c r="F3" s="154">
        <v>267911</v>
      </c>
      <c r="G3" s="155"/>
      <c r="H3" s="156"/>
    </row>
    <row r="4" spans="1:8">
      <c r="A4" s="157"/>
      <c r="B4" s="158"/>
      <c r="C4" s="159"/>
      <c r="D4" s="160">
        <v>293947</v>
      </c>
      <c r="E4" s="161"/>
      <c r="F4" s="162">
        <v>106425</v>
      </c>
      <c r="G4" s="163"/>
      <c r="H4" s="164"/>
    </row>
    <row r="5" spans="1:8">
      <c r="A5" s="145" t="s">
        <v>548</v>
      </c>
      <c r="B5" s="150"/>
      <c r="C5" s="151"/>
      <c r="D5" s="152">
        <v>378774</v>
      </c>
      <c r="E5" s="153"/>
      <c r="F5" s="154">
        <v>228215</v>
      </c>
      <c r="G5" s="155"/>
      <c r="H5" s="156"/>
    </row>
    <row r="6" spans="1:8">
      <c r="A6" s="157"/>
      <c r="B6" s="158"/>
      <c r="C6" s="159"/>
      <c r="D6" s="160">
        <v>159128</v>
      </c>
      <c r="E6" s="161"/>
      <c r="F6" s="162">
        <v>117571</v>
      </c>
      <c r="G6" s="163"/>
      <c r="H6" s="164"/>
    </row>
    <row r="7" spans="1:8">
      <c r="A7" s="145" t="s">
        <v>549</v>
      </c>
      <c r="B7" s="150"/>
      <c r="C7" s="151"/>
      <c r="D7" s="152">
        <v>615327</v>
      </c>
      <c r="E7" s="153"/>
      <c r="F7" s="154">
        <v>264232</v>
      </c>
      <c r="G7" s="155"/>
      <c r="H7" s="156"/>
    </row>
    <row r="8" spans="1:8">
      <c r="A8" s="157"/>
      <c r="B8" s="158"/>
      <c r="C8" s="159"/>
      <c r="D8" s="160">
        <v>208246</v>
      </c>
      <c r="E8" s="161"/>
      <c r="F8" s="162">
        <v>133959</v>
      </c>
      <c r="G8" s="163"/>
      <c r="H8" s="164"/>
    </row>
    <row r="9" spans="1:8">
      <c r="A9" s="145" t="s">
        <v>550</v>
      </c>
      <c r="B9" s="150"/>
      <c r="C9" s="151"/>
      <c r="D9" s="152">
        <v>450801</v>
      </c>
      <c r="E9" s="153"/>
      <c r="F9" s="154">
        <v>263613</v>
      </c>
      <c r="G9" s="155"/>
      <c r="H9" s="156"/>
    </row>
    <row r="10" spans="1:8">
      <c r="A10" s="157"/>
      <c r="B10" s="158"/>
      <c r="C10" s="159"/>
      <c r="D10" s="160">
        <v>265991</v>
      </c>
      <c r="E10" s="161"/>
      <c r="F10" s="162">
        <v>128823</v>
      </c>
      <c r="G10" s="163"/>
      <c r="H10" s="164"/>
    </row>
    <row r="11" spans="1:8">
      <c r="A11" s="145" t="s">
        <v>551</v>
      </c>
      <c r="B11" s="150"/>
      <c r="C11" s="151"/>
      <c r="D11" s="152">
        <v>402307</v>
      </c>
      <c r="E11" s="153"/>
      <c r="F11" s="154">
        <v>362690</v>
      </c>
      <c r="G11" s="155"/>
      <c r="H11" s="156"/>
    </row>
    <row r="12" spans="1:8">
      <c r="A12" s="157"/>
      <c r="B12" s="158"/>
      <c r="C12" s="165"/>
      <c r="D12" s="160">
        <v>245410</v>
      </c>
      <c r="E12" s="161"/>
      <c r="F12" s="162">
        <v>172580</v>
      </c>
      <c r="G12" s="163"/>
      <c r="H12" s="164"/>
    </row>
    <row r="13" spans="1:8">
      <c r="A13" s="145"/>
      <c r="B13" s="150"/>
      <c r="C13" s="166"/>
      <c r="D13" s="167">
        <v>475878</v>
      </c>
      <c r="E13" s="168"/>
      <c r="F13" s="169">
        <v>277332</v>
      </c>
      <c r="G13" s="170"/>
      <c r="H13" s="156"/>
    </row>
    <row r="14" spans="1:8">
      <c r="A14" s="157"/>
      <c r="B14" s="158"/>
      <c r="C14" s="159"/>
      <c r="D14" s="160">
        <v>234544</v>
      </c>
      <c r="E14" s="161"/>
      <c r="F14" s="162">
        <v>131872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3.44</v>
      </c>
      <c r="C19" s="171">
        <f>ROUND(VALUE(SUBSTITUTE(実質収支比率等に係る経年分析!G$48,"▲","-")),2)</f>
        <v>2.44</v>
      </c>
      <c r="D19" s="171">
        <f>ROUND(VALUE(SUBSTITUTE(実質収支比率等に係る経年分析!H$48,"▲","-")),2)</f>
        <v>7.84</v>
      </c>
      <c r="E19" s="171">
        <f>ROUND(VALUE(SUBSTITUTE(実質収支比率等に係る経年分析!I$48,"▲","-")),2)</f>
        <v>1.57</v>
      </c>
      <c r="F19" s="171">
        <f>ROUND(VALUE(SUBSTITUTE(実質収支比率等に係る経年分析!J$48,"▲","-")),2)</f>
        <v>2.8</v>
      </c>
    </row>
    <row r="20" spans="1:11">
      <c r="A20" s="171" t="s">
        <v>55</v>
      </c>
      <c r="B20" s="171">
        <f>ROUND(VALUE(SUBSTITUTE(実質収支比率等に係る経年分析!F$47,"▲","-")),2)</f>
        <v>135.88</v>
      </c>
      <c r="C20" s="171">
        <f>ROUND(VALUE(SUBSTITUTE(実質収支比率等に係る経年分析!G$47,"▲","-")),2)</f>
        <v>110.01</v>
      </c>
      <c r="D20" s="171">
        <f>ROUND(VALUE(SUBSTITUTE(実質収支比率等に係る経年分析!H$47,"▲","-")),2)</f>
        <v>93.27</v>
      </c>
      <c r="E20" s="171">
        <f>ROUND(VALUE(SUBSTITUTE(実質収支比率等に係る経年分析!I$47,"▲","-")),2)</f>
        <v>83.15</v>
      </c>
      <c r="F20" s="171">
        <f>ROUND(VALUE(SUBSTITUTE(実質収支比率等に係る経年分析!J$47,"▲","-")),2)</f>
        <v>63.59</v>
      </c>
    </row>
    <row r="21" spans="1:11">
      <c r="A21" s="171" t="s">
        <v>56</v>
      </c>
      <c r="B21" s="171">
        <f>IF(ISNUMBER(VALUE(SUBSTITUTE(実質収支比率等に係る経年分析!F$49,"▲","-"))),ROUND(VALUE(SUBSTITUTE(実質収支比率等に係る経年分析!F$49,"▲","-")),2),NA())</f>
        <v>-0.02</v>
      </c>
      <c r="C21" s="171">
        <f>IF(ISNUMBER(VALUE(SUBSTITUTE(実質収支比率等に係る経年分析!G$49,"▲","-"))),ROUND(VALUE(SUBSTITUTE(実質収支比率等に係る経年分析!G$49,"▲","-")),2),NA())</f>
        <v>-31.88</v>
      </c>
      <c r="D21" s="171">
        <f>IF(ISNUMBER(VALUE(SUBSTITUTE(実質収支比率等に係る経年分析!H$49,"▲","-"))),ROUND(VALUE(SUBSTITUTE(実質収支比率等に係る経年分析!H$49,"▲","-")),2),NA())</f>
        <v>-13.82</v>
      </c>
      <c r="E21" s="171">
        <f>IF(ISNUMBER(VALUE(SUBSTITUTE(実質収支比率等に係る経年分析!I$49,"▲","-"))),ROUND(VALUE(SUBSTITUTE(実質収支比率等に係る経年分析!I$49,"▲","-")),2),NA())</f>
        <v>-14.77</v>
      </c>
      <c r="F21" s="171">
        <f>IF(ISNUMBER(VALUE(SUBSTITUTE(実質収支比率等に係る経年分析!J$49,"▲","-"))),ROUND(VALUE(SUBSTITUTE(実質収支比率等に係る経年分析!J$49,"▲","-")),2),NA())</f>
        <v>-12.29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0.09</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c r="A30" s="172" t="str">
        <f>IF(連結実質赤字比率に係る赤字・黒字の構成分析!C$40="",NA(),連結実質赤字比率に係る赤字・黒字の構成分析!C$40)</f>
        <v>地域活性化施設特別会計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c r="A31" s="172" t="str">
        <f>IF(連結実質赤字比率に係る赤字・黒字の構成分析!C$39="",NA(),連結実質赤字比率に係る赤字・黒字の構成分析!C$39)</f>
        <v>万場診療所特別会計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c r="A32" s="172" t="str">
        <f>IF(連結実質赤字比率に係る赤字・黒字の構成分析!C$38="",NA(),連結実質赤字比率に係る赤字・黒字の構成分析!C$38)</f>
        <v>生活排水処理事業特別会計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0.16</v>
      </c>
    </row>
    <row r="33" spans="1:16">
      <c r="A33" s="172" t="str">
        <f>IF(連結実質赤字比率に係る赤字・黒字の構成分析!C$37="",NA(),連結実質赤字比率に係る赤字・黒字の構成分析!C$37)</f>
        <v>国民健康保険直営中里診療所特別会計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0.28000000000000003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0.14000000000000001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0.17</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0.57999999999999996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0.17</v>
      </c>
    </row>
    <row r="35" spans="1:16">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1.04</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2.58</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250</v>
      </c>
      <c r="E42" s="173"/>
      <c r="F42" s="173"/>
      <c r="G42" s="173">
        <f>'実質公債費比率（分子）の構造'!L$52</f>
        <v>249</v>
      </c>
      <c r="H42" s="173"/>
      <c r="I42" s="173"/>
      <c r="J42" s="173">
        <f>'実質公債費比率（分子）の構造'!M$52</f>
        <v>233</v>
      </c>
      <c r="K42" s="173"/>
      <c r="L42" s="173"/>
      <c r="M42" s="173">
        <f>'実質公債費比率（分子）の構造'!N$52</f>
        <v>243</v>
      </c>
      <c r="N42" s="173"/>
      <c r="O42" s="173"/>
      <c r="P42" s="173">
        <f>'実質公債費比率（分子）の構造'!O$52</f>
        <v>253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11</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18</v>
      </c>
      <c r="C45" s="173"/>
      <c r="D45" s="173"/>
      <c r="E45" s="173">
        <f>'実質公債費比率（分子）の構造'!L$49</f>
        <v>17</v>
      </c>
      <c r="F45" s="173"/>
      <c r="G45" s="173"/>
      <c r="H45" s="173">
        <f>'実質公債費比率（分子）の構造'!M$49</f>
        <v>23</v>
      </c>
      <c r="I45" s="173"/>
      <c r="J45" s="173"/>
      <c r="K45" s="173">
        <f>'実質公債費比率（分子）の構造'!N$49</f>
        <v>23</v>
      </c>
      <c r="L45" s="173"/>
      <c r="M45" s="173"/>
      <c r="N45" s="173">
        <f>'実質公債費比率（分子）の構造'!O$49</f>
        <v>18</v>
      </c>
      <c r="O45" s="173"/>
      <c r="P45" s="173"/>
    </row>
    <row r="46" spans="1:16">
      <c r="A46" s="173" t="s">
        <v>67</v>
      </c>
      <c r="B46" s="173">
        <f>'実質公債費比率（分子）の構造'!K$48</f>
        <v>29</v>
      </c>
      <c r="C46" s="173"/>
      <c r="D46" s="173"/>
      <c r="E46" s="173">
        <f>'実質公債費比率（分子）の構造'!L$48</f>
        <v>27</v>
      </c>
      <c r="F46" s="173"/>
      <c r="G46" s="173"/>
      <c r="H46" s="173">
        <f>'実質公債費比率（分子）の構造'!M$48</f>
        <v>41</v>
      </c>
      <c r="I46" s="173"/>
      <c r="J46" s="173"/>
      <c r="K46" s="173">
        <f>'実質公債費比率（分子）の構造'!N$48</f>
        <v>53</v>
      </c>
      <c r="L46" s="173"/>
      <c r="M46" s="173"/>
      <c r="N46" s="173">
        <f>'実質公債費比率（分子）の構造'!O$48</f>
        <v>40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271</v>
      </c>
      <c r="C49" s="173"/>
      <c r="D49" s="173"/>
      <c r="E49" s="173">
        <f>'実質公債費比率（分子）の構造'!L$45</f>
        <v>266</v>
      </c>
      <c r="F49" s="173"/>
      <c r="G49" s="173"/>
      <c r="H49" s="173">
        <f>'実質公債費比率（分子）の構造'!M$45</f>
        <v>263</v>
      </c>
      <c r="I49" s="173"/>
      <c r="J49" s="173"/>
      <c r="K49" s="173">
        <f>'実質公債費比率（分子）の構造'!N$45</f>
        <v>270</v>
      </c>
      <c r="L49" s="173"/>
      <c r="M49" s="173"/>
      <c r="N49" s="173">
        <f>'実質公債費比率（分子）の構造'!O$45</f>
        <v>288</v>
      </c>
      <c r="O49" s="173"/>
      <c r="P49" s="173"/>
    </row>
    <row r="50" spans="1:16">
      <c r="A50" s="173" t="s">
        <v>71</v>
      </c>
      <c r="B50" s="173" t="e">
        <f>NA()</f>
        <v>#N/A</v>
      </c>
      <c r="C50" s="173">
        <f>IF(ISNUMBER('実質公債費比率（分子）の構造'!K$53),'実質公債費比率（分子）の構造'!K$53,NA())</f>
        <v>79</v>
      </c>
      <c r="D50" s="173" t="e">
        <f>NA()</f>
        <v>#N/A</v>
      </c>
      <c r="E50" s="173" t="e">
        <f>NA()</f>
        <v>#N/A</v>
      </c>
      <c r="F50" s="173">
        <f>IF(ISNUMBER('実質公債費比率（分子）の構造'!L$53),'実質公債費比率（分子）の構造'!L$53,NA())</f>
        <v>61</v>
      </c>
      <c r="G50" s="173" t="e">
        <f>NA()</f>
        <v>#N/A</v>
      </c>
      <c r="H50" s="173" t="e">
        <f>NA()</f>
        <v>#N/A</v>
      </c>
      <c r="I50" s="173">
        <f>IF(ISNUMBER('実質公債費比率（分子）の構造'!M$53),'実質公債費比率（分子）の構造'!M$53,NA())</f>
        <v>94</v>
      </c>
      <c r="J50" s="173" t="e">
        <f>NA()</f>
        <v>#N/A</v>
      </c>
      <c r="K50" s="173" t="e">
        <f>NA()</f>
        <v>#N/A</v>
      </c>
      <c r="L50" s="173">
        <f>IF(ISNUMBER('実質公債費比率（分子）の構造'!N$53),'実質公債費比率（分子）の構造'!N$53,NA())</f>
        <v>103</v>
      </c>
      <c r="M50" s="173" t="e">
        <f>NA()</f>
        <v>#N/A</v>
      </c>
      <c r="N50" s="173" t="e">
        <f>NA()</f>
        <v>#N/A</v>
      </c>
      <c r="O50" s="173">
        <f>IF(ISNUMBER('実質公債費比率（分子）の構造'!O$53),'実質公債費比率（分子）の構造'!O$53,NA())</f>
        <v>93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2293</v>
      </c>
      <c r="E56" s="172"/>
      <c r="F56" s="172"/>
      <c r="G56" s="172">
        <f>'将来負担比率（分子）の構造'!J$52</f>
        <v>2400</v>
      </c>
      <c r="H56" s="172"/>
      <c r="I56" s="172"/>
      <c r="J56" s="172">
        <f>'将来負担比率（分子）の構造'!K$52</f>
        <v>2232</v>
      </c>
      <c r="K56" s="172"/>
      <c r="L56" s="172"/>
      <c r="M56" s="172">
        <f>'将来負担比率（分子）の構造'!L$52</f>
        <v>2225</v>
      </c>
      <c r="N56" s="172"/>
      <c r="O56" s="172"/>
      <c r="P56" s="172">
        <f>'将来負担比率（分子）の構造'!M$52</f>
        <v>2113</v>
      </c>
    </row>
    <row r="57" spans="1:16">
      <c r="A57" s="172" t="s">
        <v>42</v>
      </c>
      <c r="B57" s="172"/>
      <c r="C57" s="172"/>
      <c r="D57" s="172">
        <f>'将来負担比率（分子）の構造'!I$51</f>
        <v>3</v>
      </c>
      <c r="E57" s="172"/>
      <c r="F57" s="172"/>
      <c r="G57" s="172">
        <f>'将来負担比率（分子）の構造'!J$51</f>
        <v>2</v>
      </c>
      <c r="H57" s="172"/>
      <c r="I57" s="172"/>
      <c r="J57" s="172">
        <f>'将来負担比率（分子）の構造'!K$51</f>
        <v>1</v>
      </c>
      <c r="K57" s="172"/>
      <c r="L57" s="172"/>
      <c r="M57" s="172">
        <f>'将来負担比率（分子）の構造'!L$51</f>
        <v>1</v>
      </c>
      <c r="N57" s="172"/>
      <c r="O57" s="172"/>
      <c r="P57" s="172" t="str">
        <f>'将来負担比率（分子）の構造'!M$51</f>
        <v>-</v>
      </c>
    </row>
    <row r="58" spans="1:16">
      <c r="A58" s="172" t="s">
        <v>41</v>
      </c>
      <c r="B58" s="172"/>
      <c r="C58" s="172"/>
      <c r="D58" s="172">
        <f>'将来負担比率（分子）の構造'!I$50</f>
        <v>4897</v>
      </c>
      <c r="E58" s="172"/>
      <c r="F58" s="172"/>
      <c r="G58" s="172">
        <f>'将来負担比率（分子）の構造'!J$50</f>
        <v>4574</v>
      </c>
      <c r="H58" s="172"/>
      <c r="I58" s="172"/>
      <c r="J58" s="172">
        <f>'将来負担比率（分子）の構造'!K$50</f>
        <v>4280</v>
      </c>
      <c r="K58" s="172"/>
      <c r="L58" s="172"/>
      <c r="M58" s="172">
        <f>'将来負担比率（分子）の構造'!L$50</f>
        <v>4148</v>
      </c>
      <c r="N58" s="172"/>
      <c r="O58" s="172"/>
      <c r="P58" s="172">
        <f>'将来負担比率（分子）の構造'!M$50</f>
        <v>4304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1015</v>
      </c>
      <c r="C62" s="172"/>
      <c r="D62" s="172"/>
      <c r="E62" s="172">
        <f>'将来負担比率（分子）の構造'!J$45</f>
        <v>983</v>
      </c>
      <c r="F62" s="172"/>
      <c r="G62" s="172"/>
      <c r="H62" s="172">
        <f>'将来負担比率（分子）の構造'!K$45</f>
        <v>972</v>
      </c>
      <c r="I62" s="172"/>
      <c r="J62" s="172"/>
      <c r="K62" s="172">
        <f>'将来負担比率（分子）の構造'!L$45</f>
        <v>977</v>
      </c>
      <c r="L62" s="172"/>
      <c r="M62" s="172"/>
      <c r="N62" s="172">
        <f>'将来負担比率（分子）の構造'!M$45</f>
        <v>961</v>
      </c>
      <c r="O62" s="172"/>
      <c r="P62" s="172"/>
    </row>
    <row r="63" spans="1:16">
      <c r="A63" s="172" t="s">
        <v>34</v>
      </c>
      <c r="B63" s="172">
        <f>'将来負担比率（分子）の構造'!I$44</f>
        <v>235</v>
      </c>
      <c r="C63" s="172"/>
      <c r="D63" s="172"/>
      <c r="E63" s="172">
        <f>'将来負担比率（分子）の構造'!J$44</f>
        <v>220</v>
      </c>
      <c r="F63" s="172"/>
      <c r="G63" s="172"/>
      <c r="H63" s="172">
        <f>'将来負担比率（分子）の構造'!K$44</f>
        <v>202</v>
      </c>
      <c r="I63" s="172"/>
      <c r="J63" s="172"/>
      <c r="K63" s="172">
        <f>'将来負担比率（分子）の構造'!L$44</f>
        <v>192</v>
      </c>
      <c r="L63" s="172"/>
      <c r="M63" s="172"/>
      <c r="N63" s="172">
        <f>'将来負担比率（分子）の構造'!M$44</f>
        <v>175</v>
      </c>
      <c r="O63" s="172"/>
      <c r="P63" s="172"/>
    </row>
    <row r="64" spans="1:16">
      <c r="A64" s="172" t="s">
        <v>33</v>
      </c>
      <c r="B64" s="172">
        <f>'将来負担比率（分子）の構造'!I$43</f>
        <v>564</v>
      </c>
      <c r="C64" s="172"/>
      <c r="D64" s="172"/>
      <c r="E64" s="172">
        <f>'将来負担比率（分子）の構造'!J$43</f>
        <v>561</v>
      </c>
      <c r="F64" s="172"/>
      <c r="G64" s="172"/>
      <c r="H64" s="172">
        <f>'将来負担比率（分子）の構造'!K$43</f>
        <v>546</v>
      </c>
      <c r="I64" s="172"/>
      <c r="J64" s="172"/>
      <c r="K64" s="172">
        <f>'将来負担比率（分子）の構造'!L$43</f>
        <v>573</v>
      </c>
      <c r="L64" s="172"/>
      <c r="M64" s="172"/>
      <c r="N64" s="172">
        <f>'将来負担比率（分子）の構造'!M$43</f>
        <v>660</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2503</v>
      </c>
      <c r="C66" s="172"/>
      <c r="D66" s="172"/>
      <c r="E66" s="172">
        <f>'将来負担比率（分子）の構造'!J$41</f>
        <v>2545</v>
      </c>
      <c r="F66" s="172"/>
      <c r="G66" s="172"/>
      <c r="H66" s="172">
        <f>'将来負担比率（分子）の構造'!K$41</f>
        <v>2418</v>
      </c>
      <c r="I66" s="172"/>
      <c r="J66" s="172"/>
      <c r="K66" s="172">
        <f>'将来負担比率（分子）の構造'!L$41</f>
        <v>2322</v>
      </c>
      <c r="L66" s="172"/>
      <c r="M66" s="172"/>
      <c r="N66" s="172">
        <f>'将来負担比率（分子）の構造'!M$41</f>
        <v>2290</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1491</v>
      </c>
      <c r="C72" s="176">
        <f>基金残高に係る経年分析!G55</f>
        <v>1401</v>
      </c>
      <c r="D72" s="176">
        <f>基金残高に係る経年分析!H55</f>
        <v>1164</v>
      </c>
    </row>
    <row r="73" spans="1:16">
      <c r="A73" s="175" t="s">
        <v>78</v>
      </c>
      <c r="B73" s="176">
        <f>基金残高に係る経年分析!F56</f>
        <v>1378</v>
      </c>
      <c r="C73" s="176">
        <f>基金残高に係る経年分析!G56</f>
        <v>1328</v>
      </c>
      <c r="D73" s="176">
        <f>基金残高に係る経年分析!H56</f>
        <v>1238</v>
      </c>
    </row>
    <row r="74" spans="1:16">
      <c r="A74" s="175" t="s">
        <v>79</v>
      </c>
      <c r="B74" s="176">
        <f>基金残高に係る経年分析!F57</f>
        <v>1197</v>
      </c>
      <c r="C74" s="176">
        <f>基金残高に係る経年分析!G57</f>
        <v>1099</v>
      </c>
      <c r="D74" s="176">
        <f>基金残高に係る経年分析!H57</f>
        <v>1570</v>
      </c>
    </row>
  </sheetData>
  <sheetProtection algorithmName="SHA-512" hashValue="g22LPCWwof4qUK3XvmK0bUrRTShtnGtOPn3/DAwUH1HsJw47vsOsip5AUeRlrnqUy+1vk0MFPVM5Ykj2XR7Mjw==" saltValue="XCrX6hL4jz9V0yVGIOIFw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齋藤 貴仁</cp:lastModifiedBy>
  <cp:lastPrinted>2023-03-16T09:39:25Z</cp:lastPrinted>
  <dcterms:created xsi:type="dcterms:W3CDTF">2023-02-20T04:22:17Z</dcterms:created>
  <dcterms:modified xsi:type="dcterms:W3CDTF">2023-03-27T12:00:10Z</dcterms:modified>
  <cp:category>
  </cp:category>
</cp:coreProperties>
</file>