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4400" windowHeight="12000"/>
  </bookViews>
  <sheets>
    <sheet name="総括表" sheetId="10" r:id="rId1"/>
    <sheet name="各会計、関係団体の財政状況及び健全化判断比率" sheetId="12" r:id="rId2"/>
    <sheet name="普通会計の状況" sheetId="11"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l="1"/>
  <c r="C36" i="10" s="1"/>
  <c r="U34" i="10"/>
  <c r="U35" i="10" s="1"/>
  <c r="U36" i="10" s="1"/>
  <c r="U37" i="10" s="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<sst xmlns="http://schemas.openxmlformats.org/spreadsheetml/2006/main" count="1125" uniqueCount="607">
  <si>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</si>
  <si>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</si>
  <si>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</si>
  <si>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</si>
  <si>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</si>
  <si>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</si>
  <si>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</si>
  <si>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</si>
  <si>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</si>
  <si>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</si>
  <si>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</si>
  <si>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</si>
  <si>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</si>
  <si>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</si>
  <si>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</si>
  <si>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</si>
  <si>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</si>
  <si>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</si>
  <si>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</si>
  <si>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</si>
  <si>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</si>
  <si>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</si>
  <si>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</si>
  <si>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</si>
  <si>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</si>
  <si>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</si>
  <si>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</si>
  <si>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</si>
  <si>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</si>
  <si>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</si>
  <si>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</si>
  <si>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</si>
  <si>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</si>
  <si>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</si>
  <si>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</si>
  <si>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</si>
  <si>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</si>
  <si>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</si>
  <si>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</si>
  <si>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</si>
  <si>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</si>
  <si>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</si>
  <si>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</si>
  <si>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</si>
  <si>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</si>
  <si>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</si>
  <si>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</si>
  <si>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</si>
  <si>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</si>
  <si>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</si>
  <si>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</si>
  <si>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</si>
  <si>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</si>
  <si>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</si>
  <si>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</si>
  <si>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</si>
  <si>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</si>
  <si>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</si>
  <si>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</si>
  <si>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</si>
  <si>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</si>
  <si>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</si>
  <si>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</si>
  <si>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</si>
  <si>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</si>
  <si>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</si>
  <si>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</si>
  <si>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</si>
  <si>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</si>
  <si>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</si>
  <si>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</si>
  <si>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</si>
  <si>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</si>
  <si>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</si>
  <si>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</si>
  <si>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</si>
  <si>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</si>
  <si>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</si>
  <si>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</si>
  <si>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</si>
  <si>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</si>
  <si>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</si>
  <si>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</si>
  <si>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</si>
  <si>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</si>
  <si>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</si>
  <si>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</si>
  <si>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</si>
  <si>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</si>
  <si>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</si>
  <si>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</si>
  <si>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</si>
  <si>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</si>
  <si>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</si>
  <si>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</si>
  <si>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</si>
  <si>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</si>
  <si>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</si>
  <si>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</si>
  <si>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</si>
  <si>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</si>
  <si>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</si>
  <si>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</si>
  <si>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</si>
  <si>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</si>
  <si>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</si>
  <si>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</si>
  <si>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</si>
  <si>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</si>
  <si>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</si>
  <si>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</si>
  <si>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</si>
  <si>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</si>
  <si>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</si>
  <si>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</si>
  <si>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</si>
  <si>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</si>
  <si>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</si>
  <si>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</si>
  <si>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</si>
  <si>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</si>
  <si>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</si>
  <si>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</si>
  <si>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</si>
  <si>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</si>
  <si>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</si>
  <si>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</si>
  <si>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</si>
  <si>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</si>
  <si>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</si>
  <si>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</si>
  <si>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</si>
  <si>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</si>
  <si>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</si>
  <si>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</si>
  <si>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</si>
  <si>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</si>
  <si>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</si>
  <si>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</si>
  <si>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</si>
  <si>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</si>
  <si>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</si>
  <si>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</si>
  <si>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</si>
  <si>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</si>
  <si>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</si>
  <si>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</si>
  <si>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</si>
  <si>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</si>
  <si>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</si>
  <si>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</si>
  <si>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</si>
  <si>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</si>
  <si>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</si>
  <si>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</si>
  <si>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</si>
  <si>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</si>
  <si>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</si>
  <si>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</si>
  <si>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</si>
  <si>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</si>
  <si>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</si>
  <si>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</si>
  <si>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</si>
  <si>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</si>
  <si>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</si>
  <si>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</si>
  <si>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</si>
  <si>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</si>
  <si>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</si>
  <si>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</si>
  <si>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</si>
  <si>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</si>
  <si>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</si>
  <si>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</si>
  <si>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</si>
  <si>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</si>
  <si>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</si>
  <si>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</si>
  <si>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</si>
  <si>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</si>
  <si>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</si>
  <si>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</si>
  <si>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</si>
  <si>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</si>
  <si>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</si>
  <si>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</si>
  <si>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</si>
  <si>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</si>
  <si>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</si>
  <si>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</si>
  <si>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</si>
  <si>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</si>
  <si>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</si>
  <si>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</si>
  <si>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</si>
  <si>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</si>
  <si>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</si>
  <si>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</si>
  <si>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</si>
  <si>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</si>
  <si>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</si>
  <si>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</si>
  <si>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</si>
  <si>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</si>
  <si>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</si>
  <si>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</si>
  <si>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</si>
  <si>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</si>
  <si>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</si>
  <si>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</si>
  <si>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</si>
  <si>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</si>
  <si>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</si>
  <si>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</si>
  <si>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</si>
  <si>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</si>
  <si>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群馬県神流町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</si>
  <si>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</si>
  <si>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</si>
  <si>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</si>
  <si>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</si>
  <si>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</si>
  <si>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</si>
  <si>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</si>
  <si>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</si>
  <si>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</si>
  <si>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</si>
  <si>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</si>
  <si>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</si>
  <si>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</si>
  <si>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</si>
  <si>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</si>
  <si>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</si>
  <si>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</si>
  <si>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</si>
  <si>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</si>
  <si>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</si>
  <si>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</si>
  <si>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</si>
  <si>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</si>
  <si>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</si>
  <si>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</si>
  <si>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</si>
  <si>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</si>
  <si>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</si>
  <si>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</si>
  <si>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</si>
  <si>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</si>
  <si>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</si>
  <si>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</si>
  <si>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</si>
  <si>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</si>
  <si>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</si>
  <si>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</si>
  <si>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</si>
  <si>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</si>
  <si>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</si>
  <si>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</si>
  <si>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</si>
  <si>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</si>
  <si>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</si>
  <si>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</si>
  <si>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</si>
  <si>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</si>
  <si>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</si>
  <si>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</si>
  <si>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</si>
  <si>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</si>
  <si>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</si>
  <si>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</si>
  <si>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</si>
  <si>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</si>
  <si>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</si>
  <si>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</si>
  <si>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</si>
  <si>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</si>
  <si>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</si>
  <si>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</si>
  <si>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</si>
  <si>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</si>
  <si>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</si>
  <si>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</si>
  <si>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</si>
  <si>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</si>
  <si>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</si>
  <si>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</si>
  <si>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</si>
  <si>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</si>
  <si>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</si>
  <si>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</si>
  <si>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</si>
  <si>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</si>
  <si>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</si>
  <si>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</si>
  <si>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</si>
  <si>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</si>
  <si>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</si>
  <si>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</si>
  <si>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</si>
  <si>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</si>
  <si>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</si>
  <si>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</si>
  <si>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</si>
  <si>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</si>
  <si>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</si>
  <si>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</si>
  <si>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</si>
  <si>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</si>
  <si>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</si>
  <si>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</si>
  <si>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</si>
  <si>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</si>
  <si>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</si>
  <si>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</si>
  <si>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</si>
  <si>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</si>
  <si>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</si>
  <si>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</si>
  <si>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</si>
  <si>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</si>
  <si>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</si>
  <si>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</si>
  <si>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</si>
  <si>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</si>
  <si>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</si>
  <si>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</si>
  <si>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</si>
  <si>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</si>
  <si>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</si>
  <si>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</si>
  <si>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</si>
  <si>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</si>
  <si>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</si>
  <si>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</si>
  <si>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</si>
  <si>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</si>
  <si>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</si>
  <si>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</si>
  <si>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</si>
  <si>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</si>
  <si>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</si>
  <si>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</si>
  <si>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</si>
  <si>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</si>
  <si>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</si>
  <si>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</si>
  <si>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</si>
  <si>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</si>
  <si>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</si>
  <si>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</si>
  <si>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</si>
  <si>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</si>
  <si>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</si>
  <si>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</si>
  <si>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</si>
  <si>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</si>
  <si>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</si>
  <si>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</si>
  <si>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</si>
  <si>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</si>
  <si>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</si>
  <si>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</si>
  <si>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</si>
  <si>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</si>
  <si>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</si>
  <si>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</si>
  <si>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</si>
  <si>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</si>
  <si>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</si>
  <si>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</si>
  <si>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群馬県神流町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</si>
  <si>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</si>
  <si>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</si>
  <si>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</si>
  <si>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</si>
  <si>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</si>
  <si>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</si>
  <si>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</si>
  <si>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</si>
  <si>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</si>
  <si>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</si>
  <si>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</si>
  <si>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</si>
  <si>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</si>
  <si>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</si>
  <si>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</si>
  <si>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</si>
  <si>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</si>
  <si>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</si>
  <si>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</si>
  <si>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</si>
  <si>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万場診療所特別会計</t>
    <phoneticPr fontId="5"/>
  </si>
  <si>
    <t>地域活性化施設特別会計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</si>
  <si>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</si>
  <si>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</si>
  <si>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</si>
  <si>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</si>
  <si>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</si>
  <si>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</si>
  <si>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</si>
  <si>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</si>
  <si>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</si>
  <si>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</si>
  <si>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</si>
  <si>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</si>
  <si>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</si>
  <si>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</si>
  <si>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国民健康保険直営中里診療所特別会計</t>
    <phoneticPr fontId="5"/>
  </si>
  <si>
    <t>介護保険特別会計</t>
    <phoneticPr fontId="5"/>
  </si>
  <si>
    <t>後期高齢者医療特別会計</t>
    <phoneticPr fontId="5"/>
  </si>
  <si>
    <t>簡易水道事業特別会計</t>
    <phoneticPr fontId="5"/>
  </si>
  <si>
    <t>法非適用企業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</si>
  <si>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</si>
  <si>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</si>
  <si>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</si>
  <si>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</si>
  <si>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</si>
  <si>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</si>
  <si>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</si>
  <si>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</si>
  <si>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</si>
  <si>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</si>
  <si>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</si>
  <si>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</si>
  <si>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</si>
  <si>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</si>
  <si>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</si>
  <si>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</si>
  <si>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</si>
  <si>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</si>
  <si>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</si>
  <si>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</si>
  <si>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</si>
  <si>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</si>
  <si>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</si>
  <si>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</si>
  <si>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</si>
  <si>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</si>
  <si>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</si>
  <si>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</si>
  <si>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</si>
  <si>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</si>
  <si>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</si>
  <si>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</si>
  <si>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</si>
  <si>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</si>
  <si>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</si>
  <si>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</si>
  <si>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</si>
  <si>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</si>
  <si>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</si>
  <si>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</si>
  <si>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</si>
  <si>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</si>
  <si>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</si>
  <si>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</si>
  <si>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</si>
  <si>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</si>
  <si>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</si>
  <si>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</si>
  <si>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</si>
  <si>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</si>
  <si>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</si>
  <si>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</si>
  <si>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</si>
  <si>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</si>
  <si>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</si>
  <si>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</si>
  <si>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</si>
  <si>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</si>
  <si>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</si>
  <si>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</si>
  <si>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</si>
  <si>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</si>
  <si>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</si>
  <si>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</si>
  <si>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</si>
  <si>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</si>
  <si>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</si>
  <si>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</si>
  <si>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</si>
  <si>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</si>
  <si>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</si>
  <si>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</si>
  <si>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</si>
  <si>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</si>
  <si>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</si>
  <si>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</si>
  <si>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</si>
  <si>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</si>
  <si>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</si>
  <si>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</si>
  <si>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</si>
  <si>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</si>
  <si>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</si>
  <si>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</si>
  <si>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</si>
  <si>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</si>
  <si>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</si>
  <si>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</si>
  <si>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</si>
  <si>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</si>
  <si>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</si>
  <si>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</si>
  <si>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</si>
  <si>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</si>
  <si>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</si>
  <si>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</si>
  <si>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</si>
  <si>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</si>
  <si>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</si>
  <si>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</si>
  <si>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</si>
  <si>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</si>
  <si>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</si>
  <si>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</si>
  <si>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</si>
  <si>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</si>
  <si>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</si>
  <si>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</si>
  <si>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</si>
  <si>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</si>
  <si>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</si>
  <si>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</si>
  <si>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</si>
  <si>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</si>
  <si>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</si>
  <si>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</si>
  <si>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</si>
  <si>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</si>
  <si>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</si>
  <si>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</si>
  <si>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</si>
  <si>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</si>
  <si>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</si>
  <si>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</si>
  <si>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</si>
  <si>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</si>
  <si>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</si>
  <si>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</si>
  <si>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</si>
  <si>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</si>
  <si>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</si>
  <si>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</si>
  <si>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</si>
  <si>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</si>
  <si>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</si>
  <si>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</si>
  <si>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</si>
  <si>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</si>
  <si>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</si>
  <si>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</si>
  <si>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</si>
  <si>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</si>
  <si>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</si>
  <si>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</si>
  <si>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</si>
  <si>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</si>
  <si>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</si>
  <si>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</si>
  <si>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</si>
  <si>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</si>
  <si>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</si>
  <si>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</si>
  <si>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</si>
  <si>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</si>
  <si>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0.82</t>
  </si>
  <si>
    <t>▲ 0.02</t>
  </si>
  <si>
    <t>▲ 31.88</t>
  </si>
  <si>
    <t>▲ 13.82</t>
  </si>
  <si>
    <t>▲ 14.77</t>
  </si>
  <si>
    <t>一般会計</t>
  </si>
  <si>
    <t>介護保険特別会計</t>
  </si>
  <si>
    <t>国民健康保険事業特別会計</t>
  </si>
  <si>
    <t>生活排水処理事業特別会計</t>
  </si>
  <si>
    <t>国民健康保険直営中里診療所特別会計</t>
  </si>
  <si>
    <t>万場診療所特別会計</t>
  </si>
  <si>
    <t>簡易水道事業特別会計</t>
  </si>
  <si>
    <t>地域活性化施設特別会計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</si>
  <si>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</si>
  <si>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</si>
  <si>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</si>
  <si>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</si>
  <si>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</si>
  <si>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</si>
  <si>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</si>
  <si>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</si>
  <si>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</si>
  <si>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</si>
  <si>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</si>
  <si>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</si>
  <si>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</si>
  <si>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</si>
  <si>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2"/>
  </si>
  <si>
    <t>多野藤岡医療事務市町村組合（老建施設会計）</t>
    <rPh sb="14" eb="15">
      <t>ロウ</t>
    </rPh>
    <rPh sb="15" eb="16">
      <t>ケン</t>
    </rPh>
    <rPh sb="16" eb="18">
      <t>シセツ</t>
    </rPh>
    <rPh sb="18" eb="20">
      <t>カイケイ</t>
    </rPh>
    <phoneticPr fontId="2"/>
  </si>
  <si>
    <t>-</t>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</si>
  <si>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</si>
  <si>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</si>
  <si>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群馬県後記高齢者医療広域連合（一般会計）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</si>
  <si>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群馬県後記高齢者医療広域連合（事業会計）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</si>
  <si>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神流振興</t>
    <rPh sb="0" eb="2">
      <t>カンナ</t>
    </rPh>
    <rPh sb="2" eb="4">
      <t>シンコウ</t>
    </rPh>
    <phoneticPr fontId="2"/>
  </si>
  <si>
    <t>ふるさとづくり推進基金</t>
    <rPh sb="7" eb="9">
      <t>スイシン</t>
    </rPh>
    <rPh sb="9" eb="11">
      <t>キキン</t>
    </rPh>
    <phoneticPr fontId="2"/>
  </si>
  <si>
    <t>公共施設等整備基金</t>
    <rPh sb="0" eb="2">
      <t>コウキョウ</t>
    </rPh>
    <rPh sb="2" eb="4">
      <t>シセツ</t>
    </rPh>
    <rPh sb="4" eb="5">
      <t>トウ</t>
    </rPh>
    <rPh sb="5" eb="7">
      <t>セイビ</t>
    </rPh>
    <rPh sb="7" eb="9">
      <t>キキン</t>
    </rPh>
    <phoneticPr fontId="2"/>
  </si>
  <si>
    <t>万場診療所整備運営基金</t>
    <rPh sb="0" eb="2">
      <t>マンバ</t>
    </rPh>
    <rPh sb="2" eb="5">
      <t>シンリョウジョ</t>
    </rPh>
    <rPh sb="5" eb="7">
      <t>セイビ</t>
    </rPh>
    <rPh sb="7" eb="9">
      <t>ウンエイ</t>
    </rPh>
    <rPh sb="9" eb="11">
      <t>キキン</t>
    </rPh>
    <phoneticPr fontId="2"/>
  </si>
  <si>
    <t>災害対策基金</t>
    <rPh sb="0" eb="2">
      <t>サイガイ</t>
    </rPh>
    <rPh sb="2" eb="4">
      <t>タイサク</t>
    </rPh>
    <rPh sb="4" eb="6">
      <t>キキン</t>
    </rPh>
    <phoneticPr fontId="2"/>
  </si>
  <si>
    <t>地域福祉振興基金</t>
    <rPh sb="0" eb="2">
      <t>チイキ</t>
    </rPh>
    <rPh sb="2" eb="4">
      <t>フクシ</t>
    </rPh>
    <rPh sb="4" eb="6">
      <t>シンコウ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</si>
</sst>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xmlns:c16r2="http://schemas.microsoft.com/office/drawing/2015/06/chart">
            <c:ext xmlns:c16="http://schemas.microsoft.com/office/drawing/2014/chart" uri="{C3380CC4-5D6E-409C-BE32-E72D297353CC}">
              <c16:uniqueId val="{00000000-A3C3-4CB0-91E6-A102D0047F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239939</c:v>
                </c:pt>
                <c:pt idx="1">
                  <c:v>532179</c:v>
                </c:pt>
                <c:pt idx="2">
                  <c:v>378774</c:v>
                </c:pt>
                <c:pt idx="3">
                  <c:v>615327</c:v>
                </c:pt>
                <c:pt idx="4">
                  <c:v>450801</c:v>
                </c:pt>
              </c:numCache>
            </c:numRef>
          </c:val>
          <c:smooth val="0"/>
          <c:extLst xmlns:c16r2="http://schemas.microsoft.com/office/drawing/2015/06/chart">
            <c:ext xmlns:c16="http://schemas.microsoft.com/office/drawing/2014/chart" uri="{C3380CC4-5D6E-409C-BE32-E72D297353CC}">
              <c16:uniqueId val="{00000001-A3C3-4CB0-91E6-A102D0047F55}"/>
            </c:ext>
          </c:extLst>
        </c:ser>
        <c:dLbls>
          <c:showLegendKey val="0"/>
          <c:showVal val="0"/>
          <c:showCatName val="0"/>
          <c:showSerName val="0"/>
          <c:showPercent val="0"/>
          <c:showBubbleSize val="0"/>
        </c:dLbls>
        <c:marker val="1"/>
        <c:smooth val="0"/>
        <c:axId val="131868928"/>
        <c:axId val="131875200"/>
      </c:lineChart>
      <c:catAx>
        <c:axId val="131868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875200"/>
        <c:crosses val="autoZero"/>
        <c:auto val="1"/>
        <c:lblAlgn val="ctr"/>
        <c:lblOffset val="100"/>
        <c:tickLblSkip val="1"/>
        <c:tickMarkSkip val="1"/>
        <c:noMultiLvlLbl val="0"/>
      </c:catAx>
      <c:valAx>
        <c:axId val="13187520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868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3.35</c:v>
                </c:pt>
                <c:pt idx="1">
                  <c:v>3.44</c:v>
                </c:pt>
                <c:pt idx="2">
                  <c:v>2.44</c:v>
                </c:pt>
                <c:pt idx="3">
                  <c:v>7.84</c:v>
                </c:pt>
                <c:pt idx="4">
                  <c:v>1.57</c:v>
                </c:pt>
              </c:numCache>
            </c:numRef>
          </c:val>
          <c:extLst xmlns:c16r2="http://schemas.microsoft.com/office/drawing/2015/06/chart">
            <c:ext xmlns:c16="http://schemas.microsoft.com/office/drawing/2014/chart" uri="{C3380CC4-5D6E-409C-BE32-E72D297353CC}">
              <c16:uniqueId val="{00000000-B6B1-4F1A-8332-A13F246BC7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127.34</c:v>
                </c:pt>
                <c:pt idx="1">
                  <c:v>135.88</c:v>
                </c:pt>
                <c:pt idx="2">
                  <c:v>110.01</c:v>
                </c:pt>
                <c:pt idx="3">
                  <c:v>93.27</c:v>
                </c:pt>
                <c:pt idx="4">
                  <c:v>83.15</c:v>
                </c:pt>
              </c:numCache>
            </c:numRef>
          </c:val>
          <c:extLst xmlns:c16r2="http://schemas.microsoft.com/office/drawing/2015/06/chart">
            <c:ext xmlns:c16="http://schemas.microsoft.com/office/drawing/2014/chart" uri="{C3380CC4-5D6E-409C-BE32-E72D297353CC}">
              <c16:uniqueId val="{00000001-B6B1-4F1A-8332-A13F246BC782}"/>
            </c:ext>
          </c:extLst>
        </c:ser>
        <c:dLbls>
          <c:showLegendKey val="0"/>
          <c:showVal val="0"/>
          <c:showCatName val="0"/>
          <c:showSerName val="0"/>
          <c:showPercent val="0"/>
          <c:showBubbleSize val="0"/>
        </c:dLbls>
        <c:gapWidth val="250"/>
        <c:overlap val="100"/>
        <c:axId val="143083008"/>
        <c:axId val="143084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-0.82</c:v>
                </c:pt>
                <c:pt idx="1">
                  <c:v>-0.02</c:v>
                </c:pt>
                <c:pt idx="2">
                  <c:v>-31.88</c:v>
                </c:pt>
                <c:pt idx="3">
                  <c:v>-13.82</c:v>
                </c:pt>
                <c:pt idx="4">
                  <c:v>-14.77</c:v>
                </c:pt>
              </c:numCache>
            </c:numRef>
          </c:val>
          <c:smooth val="0"/>
          <c:extLst xmlns:c16r2="http://schemas.microsoft.com/office/drawing/2015/06/chart">
            <c:ext xmlns:c16="http://schemas.microsoft.com/office/drawing/2014/chart" uri="{C3380CC4-5D6E-409C-BE32-E72D297353CC}">
              <c16:uniqueId val="{00000002-B6B1-4F1A-8332-A13F246BC782}"/>
            </c:ext>
          </c:extLst>
        </c:ser>
        <c:dLbls>
          <c:showLegendKey val="0"/>
          <c:showVal val="0"/>
          <c:showCatName val="0"/>
          <c:showSerName val="0"/>
          <c:showPercent val="0"/>
          <c:showBubbleSize val="0"/>
        </c:dLbls>
        <c:marker val="1"/>
        <c:smooth val="0"/>
        <c:axId val="143083008"/>
        <c:axId val="143084928"/>
      </c:lineChart>
      <c:catAx>
        <c:axId val="14308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084928"/>
        <c:crosses val="autoZero"/>
        <c:auto val="1"/>
        <c:lblAlgn val="ctr"/>
        <c:lblOffset val="100"/>
        <c:tickLblSkip val="1"/>
        <c:tickMarkSkip val="1"/>
        <c:noMultiLvlLbl val="0"/>
      </c:catAx>
      <c:valAx>
        <c:axId val="14308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08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0.04</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0-A612-49DD-9930-213B71D168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612-49DD-9930-213B71D168DD}"/>
            </c:ext>
          </c:extLst>
        </c:ser>
        <c:ser>
          <c:idx val="2"/>
          <c:order val="2"/>
          <c:tx>
            <c:strRef>
              <c:f>データシート!$A$29</c:f>
              <c:strCache>
                <c:ptCount val="1"/>
                <c:pt idx="0">
                  <c:v>地域活性化施設特別会計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0.02</c:v>
                </c:pt>
                <c:pt idx="4">
                  <c:v>#N/A</c:v>
                </c:pt>
                <c:pt idx="5">
                  <c:v>0.11</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2-A612-49DD-9930-213B71D168DD}"/>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0.1</c:v>
                </c:pt>
                <c:pt idx="4">
                  <c:v>#N/A</c:v>
                </c:pt>
                <c:pt idx="5">
                  <c:v>0.1</c:v>
                </c:pt>
                <c:pt idx="6">
                  <c:v>#N/A</c:v>
                </c:pt>
                <c:pt idx="7">
                  <c:v>0.09</c:v>
                </c:pt>
                <c:pt idx="8">
                  <c:v>#N/A</c:v>
                </c:pt>
                <c:pt idx="9">
                  <c:v>0.05</c:v>
                </c:pt>
              </c:numCache>
            </c:numRef>
          </c:val>
          <c:extLst xmlns:c16r2="http://schemas.microsoft.com/office/drawing/2015/06/chart">
            <c:ext xmlns:c16="http://schemas.microsoft.com/office/drawing/2014/chart" uri="{C3380CC4-5D6E-409C-BE32-E72D297353CC}">
              <c16:uniqueId val="{00000003-A612-49DD-9930-213B71D168DD}"/>
            </c:ext>
          </c:extLst>
        </c:ser>
        <c:ser>
          <c:idx val="4"/>
          <c:order val="4"/>
          <c:tx>
            <c:strRef>
              <c:f>データシート!$A$31</c:f>
              <c:strCache>
                <c:ptCount val="1"/>
                <c:pt idx="0">
                  <c:v>万場診療所特別会計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0.22</c:v>
                </c:pt>
                <c:pt idx="2">
                  <c:v>#N/A</c:v>
                </c:pt>
                <c:pt idx="3">
                  <c:v>0.21</c:v>
                </c:pt>
                <c:pt idx="4">
                  <c:v>#N/A</c:v>
                </c:pt>
                <c:pt idx="5">
                  <c:v>0.68</c:v>
                </c:pt>
                <c:pt idx="6">
                  <c:v>#N/A</c:v>
                </c:pt>
                <c:pt idx="7">
                  <c:v>0.4</c:v>
                </c:pt>
                <c:pt idx="8">
                  <c:v>#N/A</c:v>
                </c:pt>
                <c:pt idx="9">
                  <c:v>0.05</c:v>
                </c:pt>
              </c:numCache>
            </c:numRef>
          </c:val>
          <c:extLst xmlns:c16r2="http://schemas.microsoft.com/office/drawing/2015/06/chart">
            <c:ext xmlns:c16="http://schemas.microsoft.com/office/drawing/2014/chart" uri="{C3380CC4-5D6E-409C-BE32-E72D297353CC}">
              <c16:uniqueId val="{00000004-A612-49DD-9930-213B71D168DD}"/>
            </c:ext>
          </c:extLst>
        </c:ser>
        <c:ser>
          <c:idx val="5"/>
          <c:order val="5"/>
          <c:tx>
            <c:strRef>
              <c:f>データシート!$A$32</c:f>
              <c:strCache>
                <c:ptCount val="1"/>
                <c:pt idx="0">
                  <c:v>国民健康保険直営中里診療所特別会計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0.25</c:v>
                </c:pt>
                <c:pt idx="2">
                  <c:v>#N/A</c:v>
                </c:pt>
                <c:pt idx="3">
                  <c:v>0.28000000000000003</c:v>
                </c:pt>
                <c:pt idx="4">
                  <c:v>#N/A</c:v>
                </c:pt>
                <c:pt idx="5">
                  <c:v>0.34</c:v>
                </c:pt>
                <c:pt idx="6">
                  <c:v>#N/A</c:v>
                </c:pt>
                <c:pt idx="7">
                  <c:v>0.32</c:v>
                </c:pt>
                <c:pt idx="8">
                  <c:v>#N/A</c:v>
                </c:pt>
                <c:pt idx="9">
                  <c:v>0.14000000000000001</c:v>
                </c:pt>
              </c:numCache>
            </c:numRef>
          </c:val>
          <c:extLst xmlns:c16r2="http://schemas.microsoft.com/office/drawing/2015/06/chart">
            <c:ext xmlns:c16="http://schemas.microsoft.com/office/drawing/2014/chart" uri="{C3380CC4-5D6E-409C-BE32-E72D297353CC}">
              <c16:uniqueId val="{00000005-A612-49DD-9930-213B71D168DD}"/>
            </c:ext>
          </c:extLst>
        </c:ser>
        <c:ser>
          <c:idx val="6"/>
          <c:order val="6"/>
          <c:tx>
            <c:strRef>
              <c:f>データシート!$A$33</c:f>
              <c:strCache>
                <c:ptCount val="1"/>
                <c:pt idx="0">
                  <c:v>生活排水処理事業特別会計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0.14000000000000001</c:v>
                </c:pt>
                <c:pt idx="2">
                  <c:v>#N/A</c:v>
                </c:pt>
                <c:pt idx="3">
                  <c:v>0</c:v>
                </c:pt>
                <c:pt idx="4">
                  <c:v>#N/A</c:v>
                </c:pt>
                <c:pt idx="5">
                  <c:v>0.11</c:v>
                </c:pt>
                <c:pt idx="6">
                  <c:v>#N/A</c:v>
                </c:pt>
                <c:pt idx="7">
                  <c:v>0.03</c:v>
                </c:pt>
                <c:pt idx="8">
                  <c:v>#N/A</c:v>
                </c:pt>
                <c:pt idx="9">
                  <c:v>0.17</c:v>
                </c:pt>
              </c:numCache>
            </c:numRef>
          </c:val>
          <c:extLst xmlns:c16r2="http://schemas.microsoft.com/office/drawing/2015/06/chart">
            <c:ext xmlns:c16="http://schemas.microsoft.com/office/drawing/2014/chart" uri="{C3380CC4-5D6E-409C-BE32-E72D297353CC}">
              <c16:uniqueId val="{00000006-A612-49DD-9930-213B71D168D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1.02</c:v>
                </c:pt>
                <c:pt idx="2">
                  <c:v>#N/A</c:v>
                </c:pt>
                <c:pt idx="3">
                  <c:v>0.57999999999999996</c:v>
                </c:pt>
                <c:pt idx="4">
                  <c:v>#N/A</c:v>
                </c:pt>
                <c:pt idx="5">
                  <c:v>0.6</c:v>
                </c:pt>
                <c:pt idx="6">
                  <c:v>#N/A</c:v>
                </c:pt>
                <c:pt idx="7">
                  <c:v>0.18</c:v>
                </c:pt>
                <c:pt idx="8">
                  <c:v>#N/A</c:v>
                </c:pt>
                <c:pt idx="9">
                  <c:v>0.19</c:v>
                </c:pt>
              </c:numCache>
            </c:numRef>
          </c:val>
          <c:extLst xmlns:c16r2="http://schemas.microsoft.com/office/drawing/2015/06/chart">
            <c:ext xmlns:c16="http://schemas.microsoft.com/office/drawing/2014/chart" uri="{C3380CC4-5D6E-409C-BE32-E72D297353CC}">
              <c16:uniqueId val="{00000007-A612-49DD-9930-213B71D168D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0.99</c:v>
                </c:pt>
                <c:pt idx="2">
                  <c:v>#N/A</c:v>
                </c:pt>
                <c:pt idx="3">
                  <c:v>0.21</c:v>
                </c:pt>
                <c:pt idx="4">
                  <c:v>#N/A</c:v>
                </c:pt>
                <c:pt idx="5">
                  <c:v>0.62</c:v>
                </c:pt>
                <c:pt idx="6">
                  <c:v>#N/A</c:v>
                </c:pt>
                <c:pt idx="7">
                  <c:v>0.81</c:v>
                </c:pt>
                <c:pt idx="8">
                  <c:v>#N/A</c:v>
                </c:pt>
                <c:pt idx="9">
                  <c:v>0.73</c:v>
                </c:pt>
              </c:numCache>
            </c:numRef>
          </c:val>
          <c:extLst xmlns:c16r2="http://schemas.microsoft.com/office/drawing/2015/06/chart">
            <c:ext xmlns:c16="http://schemas.microsoft.com/office/drawing/2014/chart" uri="{C3380CC4-5D6E-409C-BE32-E72D297353CC}">
              <c16:uniqueId val="{00000008-A612-49DD-9930-213B71D168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3.06</c:v>
                </c:pt>
                <c:pt idx="2">
                  <c:v>#N/A</c:v>
                </c:pt>
                <c:pt idx="3">
                  <c:v>3.19</c:v>
                </c:pt>
                <c:pt idx="4">
                  <c:v>#N/A</c:v>
                </c:pt>
                <c:pt idx="5">
                  <c:v>1.64</c:v>
                </c:pt>
                <c:pt idx="6">
                  <c:v>#N/A</c:v>
                </c:pt>
                <c:pt idx="7">
                  <c:v>7.41</c:v>
                </c:pt>
                <c:pt idx="8">
                  <c:v>#N/A</c:v>
                </c:pt>
                <c:pt idx="9">
                  <c:v>1.5</c:v>
                </c:pt>
              </c:numCache>
            </c:numRef>
          </c:val>
          <c:extLst xmlns:c16r2="http://schemas.microsoft.com/office/drawing/2015/06/chart">
            <c:ext xmlns:c16="http://schemas.microsoft.com/office/drawing/2014/chart" uri="{C3380CC4-5D6E-409C-BE32-E72D297353CC}">
              <c16:uniqueId val="{00000009-A612-49DD-9930-213B71D168DD}"/>
            </c:ext>
          </c:extLst>
        </c:ser>
        <c:dLbls>
          <c:showLegendKey val="0"/>
          <c:showVal val="0"/>
          <c:showCatName val="0"/>
          <c:showSerName val="0"/>
          <c:showPercent val="0"/>
          <c:showBubbleSize val="0"/>
        </c:dLbls>
        <c:gapWidth val="150"/>
        <c:overlap val="100"/>
        <c:axId val="139022336"/>
        <c:axId val="139023872"/>
      </c:barChart>
      <c:catAx>
        <c:axId val="13902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023872"/>
        <c:crosses val="autoZero"/>
        <c:auto val="1"/>
        <c:lblAlgn val="ctr"/>
        <c:lblOffset val="100"/>
        <c:tickLblSkip val="1"/>
        <c:tickMarkSkip val="1"/>
        <c:noMultiLvlLbl val="0"/>
      </c:catAx>
      <c:valAx>
        <c:axId val="13902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22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235</c:v>
                </c:pt>
                <c:pt idx="5">
                  <c:v>250</c:v>
                </c:pt>
                <c:pt idx="8">
                  <c:v>249</c:v>
                </c:pt>
                <c:pt idx="11">
                  <c:v>233</c:v>
                </c:pt>
                <c:pt idx="14">
                  <c:v>243</c:v>
                </c:pt>
              </c:numCache>
            </c:numRef>
          </c:val>
          <c:extLst xmlns:c16r2="http://schemas.microsoft.com/office/drawing/2015/06/chart">
            <c:ext xmlns:c16="http://schemas.microsoft.com/office/drawing/2014/chart" uri="{C3380CC4-5D6E-409C-BE32-E72D297353CC}">
              <c16:uniqueId val="{00000000-60C3-4358-8F6E-8F40543626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0C3-4358-8F6E-8F40543626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11</c:v>
                </c:pt>
                <c:pt idx="6">
                  <c:v>0</c:v>
                </c:pt>
                <c:pt idx="9">
                  <c:v>0</c:v>
                </c:pt>
                <c:pt idx="12">
                  <c:v>0</c:v>
                </c:pt>
              </c:numCache>
            </c:numRef>
          </c:val>
          <c:extLst xmlns:c16r2="http://schemas.microsoft.com/office/drawing/2015/06/chart">
            <c:ext xmlns:c16="http://schemas.microsoft.com/office/drawing/2014/chart" uri="{C3380CC4-5D6E-409C-BE32-E72D297353CC}">
              <c16:uniqueId val="{00000002-60C3-4358-8F6E-8F40543626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18</c:v>
                </c:pt>
                <c:pt idx="6">
                  <c:v>17</c:v>
                </c:pt>
                <c:pt idx="9">
                  <c:v>23</c:v>
                </c:pt>
                <c:pt idx="12">
                  <c:v>23</c:v>
                </c:pt>
              </c:numCache>
            </c:numRef>
          </c:val>
          <c:extLst xmlns:c16r2="http://schemas.microsoft.com/office/drawing/2015/06/chart">
            <c:ext xmlns:c16="http://schemas.microsoft.com/office/drawing/2014/chart" uri="{C3380CC4-5D6E-409C-BE32-E72D297353CC}">
              <c16:uniqueId val="{00000003-60C3-4358-8F6E-8F40543626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c:v>
                </c:pt>
                <c:pt idx="3">
                  <c:v>29</c:v>
                </c:pt>
                <c:pt idx="6">
                  <c:v>27</c:v>
                </c:pt>
                <c:pt idx="9">
                  <c:v>41</c:v>
                </c:pt>
                <c:pt idx="12">
                  <c:v>53</c:v>
                </c:pt>
              </c:numCache>
            </c:numRef>
          </c:val>
          <c:extLst xmlns:c16r2="http://schemas.microsoft.com/office/drawing/2015/06/chart">
            <c:ext xmlns:c16="http://schemas.microsoft.com/office/drawing/2014/chart" uri="{C3380CC4-5D6E-409C-BE32-E72D297353CC}">
              <c16:uniqueId val="{00000004-60C3-4358-8F6E-8F40543626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0C3-4358-8F6E-8F40543626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0C3-4358-8F6E-8F40543626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247</c:v>
                </c:pt>
                <c:pt idx="3">
                  <c:v>271</c:v>
                </c:pt>
                <c:pt idx="6">
                  <c:v>266</c:v>
                </c:pt>
                <c:pt idx="9">
                  <c:v>263</c:v>
                </c:pt>
                <c:pt idx="12">
                  <c:v>270</c:v>
                </c:pt>
              </c:numCache>
            </c:numRef>
          </c:val>
          <c:extLst xmlns:c16r2="http://schemas.microsoft.com/office/drawing/2015/06/chart">
            <c:ext xmlns:c16="http://schemas.microsoft.com/office/drawing/2014/chart" uri="{C3380CC4-5D6E-409C-BE32-E72D297353CC}">
              <c16:uniqueId val="{00000007-60C3-4358-8F6E-8F4054362609}"/>
            </c:ext>
          </c:extLst>
        </c:ser>
        <c:dLbls>
          <c:showLegendKey val="0"/>
          <c:showVal val="0"/>
          <c:showCatName val="0"/>
          <c:showSerName val="0"/>
          <c:showPercent val="0"/>
          <c:showBubbleSize val="0"/>
        </c:dLbls>
        <c:gapWidth val="100"/>
        <c:overlap val="100"/>
        <c:axId val="117038080"/>
        <c:axId val="11704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c:v>
                </c:pt>
                <c:pt idx="2">
                  <c:v>#N/A</c:v>
                </c:pt>
                <c:pt idx="3">
                  <c:v>#N/A</c:v>
                </c:pt>
                <c:pt idx="4">
                  <c:v>79</c:v>
                </c:pt>
                <c:pt idx="5">
                  <c:v>#N/A</c:v>
                </c:pt>
                <c:pt idx="6">
                  <c:v>#N/A</c:v>
                </c:pt>
                <c:pt idx="7">
                  <c:v>61</c:v>
                </c:pt>
                <c:pt idx="8">
                  <c:v>#N/A</c:v>
                </c:pt>
                <c:pt idx="9">
                  <c:v>#N/A</c:v>
                </c:pt>
                <c:pt idx="10">
                  <c:v>94</c:v>
                </c:pt>
                <c:pt idx="11">
                  <c:v>#N/A</c:v>
                </c:pt>
                <c:pt idx="12">
                  <c:v>#N/A</c:v>
                </c:pt>
                <c:pt idx="13">
                  <c:v>103</c:v>
                </c:pt>
                <c:pt idx="14">
                  <c:v>#N/A</c:v>
                </c:pt>
              </c:numCache>
            </c:numRef>
          </c:val>
          <c:smooth val="0"/>
          <c:extLst xmlns:c16r2="http://schemas.microsoft.com/office/drawing/2015/06/chart">
            <c:ext xmlns:c16="http://schemas.microsoft.com/office/drawing/2014/chart" uri="{C3380CC4-5D6E-409C-BE32-E72D297353CC}">
              <c16:uniqueId val="{00000008-60C3-4358-8F6E-8F4054362609}"/>
            </c:ext>
          </c:extLst>
        </c:ser>
        <c:dLbls>
          <c:showLegendKey val="0"/>
          <c:showVal val="0"/>
          <c:showCatName val="0"/>
          <c:showSerName val="0"/>
          <c:showPercent val="0"/>
          <c:showBubbleSize val="0"/>
        </c:dLbls>
        <c:marker val="1"/>
        <c:smooth val="0"/>
        <c:axId val="117038080"/>
        <c:axId val="117044352"/>
      </c:lineChart>
      <c:catAx>
        <c:axId val="11703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44352"/>
        <c:crosses val="autoZero"/>
        <c:auto val="1"/>
        <c:lblAlgn val="ctr"/>
        <c:lblOffset val="100"/>
        <c:tickLblSkip val="1"/>
        <c:tickMarkSkip val="1"/>
        <c:noMultiLvlLbl val="0"/>
      </c:catAx>
      <c:valAx>
        <c:axId val="11704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3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2155</c:v>
                </c:pt>
                <c:pt idx="5">
                  <c:v>2293</c:v>
                </c:pt>
                <c:pt idx="8">
                  <c:v>2400</c:v>
                </c:pt>
                <c:pt idx="11">
                  <c:v>2232</c:v>
                </c:pt>
                <c:pt idx="14">
                  <c:v>2225</c:v>
                </c:pt>
              </c:numCache>
            </c:numRef>
          </c:val>
          <c:extLst xmlns:c16r2="http://schemas.microsoft.com/office/drawing/2015/06/chart">
            <c:ext xmlns:c16="http://schemas.microsoft.com/office/drawing/2014/chart" uri="{C3380CC4-5D6E-409C-BE32-E72D297353CC}">
              <c16:uniqueId val="{00000000-0BAE-4A3F-ABE8-2D2A1FA30B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c:v>
                </c:pt>
                <c:pt idx="5">
                  <c:v>3</c:v>
                </c:pt>
                <c:pt idx="8">
                  <c:v>2</c:v>
                </c:pt>
                <c:pt idx="11">
                  <c:v>1</c:v>
                </c:pt>
                <c:pt idx="14">
                  <c:v>1</c:v>
                </c:pt>
              </c:numCache>
            </c:numRef>
          </c:val>
          <c:extLst xmlns:c16r2="http://schemas.microsoft.com/office/drawing/2015/06/chart">
            <c:ext xmlns:c16="http://schemas.microsoft.com/office/drawing/2014/chart" uri="{C3380CC4-5D6E-409C-BE32-E72D297353CC}">
              <c16:uniqueId val="{00000001-0BAE-4A3F-ABE8-2D2A1FA30B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4863</c:v>
                </c:pt>
                <c:pt idx="5">
                  <c:v>4897</c:v>
                </c:pt>
                <c:pt idx="8">
                  <c:v>4574</c:v>
                </c:pt>
                <c:pt idx="11">
                  <c:v>4280</c:v>
                </c:pt>
                <c:pt idx="14">
                  <c:v>4148</c:v>
                </c:pt>
              </c:numCache>
            </c:numRef>
          </c:val>
          <c:extLst xmlns:c16r2="http://schemas.microsoft.com/office/drawing/2015/06/chart">
            <c:ext xmlns:c16="http://schemas.microsoft.com/office/drawing/2014/chart" uri="{C3380CC4-5D6E-409C-BE32-E72D297353CC}">
              <c16:uniqueId val="{00000002-0BAE-4A3F-ABE8-2D2A1FA30B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BAE-4A3F-ABE8-2D2A1FA30B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BAE-4A3F-ABE8-2D2A1FA30B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BAE-4A3F-ABE8-2D2A1FA30B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1026</c:v>
                </c:pt>
                <c:pt idx="3">
                  <c:v>1015</c:v>
                </c:pt>
                <c:pt idx="6">
                  <c:v>983</c:v>
                </c:pt>
                <c:pt idx="9">
                  <c:v>972</c:v>
                </c:pt>
                <c:pt idx="12">
                  <c:v>977</c:v>
                </c:pt>
              </c:numCache>
            </c:numRef>
          </c:val>
          <c:extLst xmlns:c16r2="http://schemas.microsoft.com/office/drawing/2015/06/chart">
            <c:ext xmlns:c16="http://schemas.microsoft.com/office/drawing/2014/chart" uri="{C3380CC4-5D6E-409C-BE32-E72D297353CC}">
              <c16:uniqueId val="{00000006-0BAE-4A3F-ABE8-2D2A1FA30B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144</c:v>
                </c:pt>
                <c:pt idx="3">
                  <c:v>235</c:v>
                </c:pt>
                <c:pt idx="6">
                  <c:v>220</c:v>
                </c:pt>
                <c:pt idx="9">
                  <c:v>202</c:v>
                </c:pt>
                <c:pt idx="12">
                  <c:v>192</c:v>
                </c:pt>
              </c:numCache>
            </c:numRef>
          </c:val>
          <c:extLst xmlns:c16r2="http://schemas.microsoft.com/office/drawing/2015/06/chart">
            <c:ext xmlns:c16="http://schemas.microsoft.com/office/drawing/2014/chart" uri="{C3380CC4-5D6E-409C-BE32-E72D297353CC}">
              <c16:uniqueId val="{00000007-0BAE-4A3F-ABE8-2D2A1FA30B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464</c:v>
                </c:pt>
                <c:pt idx="3">
                  <c:v>564</c:v>
                </c:pt>
                <c:pt idx="6">
                  <c:v>561</c:v>
                </c:pt>
                <c:pt idx="9">
                  <c:v>546</c:v>
                </c:pt>
                <c:pt idx="12">
                  <c:v>573</c:v>
                </c:pt>
              </c:numCache>
            </c:numRef>
          </c:val>
          <c:extLst xmlns:c16r2="http://schemas.microsoft.com/office/drawing/2015/06/chart">
            <c:ext xmlns:c16="http://schemas.microsoft.com/office/drawing/2014/chart" uri="{C3380CC4-5D6E-409C-BE32-E72D297353CC}">
              <c16:uniqueId val="{00000008-0BAE-4A3F-ABE8-2D2A1FA30B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BAE-4A3F-ABE8-2D2A1FA30B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2414</c:v>
                </c:pt>
                <c:pt idx="3">
                  <c:v>2503</c:v>
                </c:pt>
                <c:pt idx="6">
                  <c:v>2545</c:v>
                </c:pt>
                <c:pt idx="9">
                  <c:v>2418</c:v>
                </c:pt>
                <c:pt idx="12">
                  <c:v>2322</c:v>
                </c:pt>
              </c:numCache>
            </c:numRef>
          </c:val>
          <c:extLst xmlns:c16r2="http://schemas.microsoft.com/office/drawing/2015/06/chart">
            <c:ext xmlns:c16="http://schemas.microsoft.com/office/drawing/2014/chart" uri="{C3380CC4-5D6E-409C-BE32-E72D297353CC}">
              <c16:uniqueId val="{0000000A-0BAE-4A3F-ABE8-2D2A1FA30B08}"/>
            </c:ext>
          </c:extLst>
        </c:ser>
        <c:dLbls>
          <c:showLegendKey val="0"/>
          <c:showVal val="0"/>
          <c:showCatName val="0"/>
          <c:showSerName val="0"/>
          <c:showPercent val="0"/>
          <c:showBubbleSize val="0"/>
        </c:dLbls>
        <c:gapWidth val="100"/>
        <c:overlap val="100"/>
        <c:axId val="139171328"/>
        <c:axId val="139173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BAE-4A3F-ABE8-2D2A1FA30B08}"/>
            </c:ext>
          </c:extLst>
        </c:ser>
        <c:dLbls>
          <c:showLegendKey val="0"/>
          <c:showVal val="0"/>
          <c:showCatName val="0"/>
          <c:showSerName val="0"/>
          <c:showPercent val="0"/>
          <c:showBubbleSize val="0"/>
        </c:dLbls>
        <c:marker val="1"/>
        <c:smooth val="0"/>
        <c:axId val="139171328"/>
        <c:axId val="139173248"/>
      </c:lineChart>
      <c:catAx>
        <c:axId val="13917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173248"/>
        <c:crosses val="autoZero"/>
        <c:auto val="1"/>
        <c:lblAlgn val="ctr"/>
        <c:lblOffset val="100"/>
        <c:tickLblSkip val="1"/>
        <c:tickMarkSkip val="1"/>
        <c:noMultiLvlLbl val="0"/>
      </c:catAx>
      <c:valAx>
        <c:axId val="139173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7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1783</c:v>
                </c:pt>
                <c:pt idx="1">
                  <c:v>1491</c:v>
                </c:pt>
                <c:pt idx="2">
                  <c:v>1401</c:v>
                </c:pt>
              </c:numCache>
            </c:numRef>
          </c:val>
          <c:extLst xmlns:c16r2="http://schemas.microsoft.com/office/drawing/2015/06/chart">
            <c:ext xmlns:c16="http://schemas.microsoft.com/office/drawing/2014/chart" uri="{C3380CC4-5D6E-409C-BE32-E72D297353CC}">
              <c16:uniqueId val="{00000000-7217-42D5-A73E-092DC24A64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1404</c:v>
                </c:pt>
                <c:pt idx="1">
                  <c:v>1378</c:v>
                </c:pt>
                <c:pt idx="2">
                  <c:v>1328</c:v>
                </c:pt>
              </c:numCache>
            </c:numRef>
          </c:val>
          <c:extLst xmlns:c16r2="http://schemas.microsoft.com/office/drawing/2015/06/chart">
            <c:ext xmlns:c16="http://schemas.microsoft.com/office/drawing/2014/chart" uri="{C3380CC4-5D6E-409C-BE32-E72D297353CC}">
              <c16:uniqueId val="{00000001-7217-42D5-A73E-092DC24A64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1627</c:v>
                </c:pt>
                <c:pt idx="1">
                  <c:v>1197</c:v>
                </c:pt>
                <c:pt idx="2">
                  <c:v>1099</c:v>
                </c:pt>
              </c:numCache>
            </c:numRef>
          </c:val>
          <c:extLst xmlns:c16r2="http://schemas.microsoft.com/office/drawing/2015/06/chart">
            <c:ext xmlns:c16="http://schemas.microsoft.com/office/drawing/2014/chart" uri="{C3380CC4-5D6E-409C-BE32-E72D297353CC}">
              <c16:uniqueId val="{00000002-7217-42D5-A73E-092DC24A64CC}"/>
            </c:ext>
          </c:extLst>
        </c:ser>
        <c:dLbls>
          <c:showLegendKey val="0"/>
          <c:showVal val="0"/>
          <c:showCatName val="0"/>
          <c:showSerName val="0"/>
          <c:showPercent val="0"/>
          <c:showBubbleSize val="0"/>
        </c:dLbls>
        <c:gapWidth val="120"/>
        <c:overlap val="100"/>
        <c:axId val="143007104"/>
        <c:axId val="143012992"/>
      </c:barChart>
      <c:catAx>
        <c:axId val="14300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3012992"/>
        <c:crosses val="autoZero"/>
        <c:auto val="1"/>
        <c:lblAlgn val="ctr"/>
        <c:lblOffset val="100"/>
        <c:tickLblSkip val="1"/>
        <c:tickMarkSkip val="1"/>
        <c:noMultiLvlLbl val="0"/>
      </c:catAx>
      <c:valAx>
        <c:axId val="143012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300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
1,726
114.60
3,669,872
3,449,007
26,390
1,684,739
2,322,196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長引く景気低迷による個人・法人関係税の減収などから</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と類似団体平均を下回っているため、退職者不補充等による職員数の削減による人件費の削減（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％の縮減）、緊急に必要な事業を峻別し、投資的経費を抑制する等、歳出の徹底的な見直し（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％の縮減）を実施するとともに、税収徴収率を維持または向上対策（全体徴収率</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％）をし安定的な歳入確保に努める。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xmlns=""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xmlns=""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xmlns=""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xmlns=""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xmlns=""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xmlns=""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xmlns=""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xmlns=""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xmlns=""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a:t>
          </a:r>
          <a:r>
            <a:rPr kumimoji="1" lang="ja-JP" altLang="en-US" sz="1100">
              <a:solidFill>
                <a:sysClr val="windowText" lastClr="000000"/>
              </a:solidFill>
              <a:effectLst/>
              <a:latin typeface="+mn-lt"/>
              <a:ea typeface="+mn-ea"/>
              <a:cs typeface="+mn-cs"/>
            </a:rPr>
            <a:t>の比率</a:t>
          </a:r>
          <a:r>
            <a:rPr kumimoji="1" lang="ja-JP" altLang="ja-JP" sz="1100">
              <a:solidFill>
                <a:sysClr val="windowText" lastClr="000000"/>
              </a:solidFill>
              <a:effectLst/>
              <a:latin typeface="+mn-lt"/>
              <a:ea typeface="+mn-ea"/>
              <a:cs typeface="+mn-cs"/>
            </a:rPr>
            <a:t>が、昨年度から△</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となっており、借入抑制による償還金額の縮減につながっているが、</a:t>
          </a:r>
          <a:r>
            <a:rPr kumimoji="1" lang="ja-JP" altLang="en-US" sz="1100">
              <a:solidFill>
                <a:sysClr val="windowText" lastClr="000000"/>
              </a:solidFill>
              <a:effectLst/>
              <a:latin typeface="+mn-lt"/>
              <a:ea typeface="+mn-ea"/>
              <a:cs typeface="+mn-cs"/>
            </a:rPr>
            <a:t>類似団体平均を大きく上回ったままである。</a:t>
          </a:r>
          <a:r>
            <a:rPr kumimoji="1" lang="ja-JP" altLang="ja-JP" sz="1100">
              <a:solidFill>
                <a:schemeClr val="dk1"/>
              </a:solidFill>
              <a:effectLst/>
              <a:latin typeface="+mn-lt"/>
              <a:ea typeface="+mn-ea"/>
              <a:cs typeface="+mn-cs"/>
            </a:rPr>
            <a:t>今後は更に、事務事業の見直しを更に進めとともに、すべての事務事業の優先度を厳しく点検し、優先度の低い事務事業について計画的に廃止・縮小を進め、経常経費の削減（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xmlns=""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xmlns=""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xmlns=""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154940</xdr:rowOff>
    </xdr:from>
    <xdr:to>
      <xdr:col>23</xdr:col>
      <xdr:colOff>133350</xdr:colOff>
      <xdr:row>66</xdr:row>
      <xdr:rowOff>154940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114800" y="1147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xmlns=""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xmlns=""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130810</xdr:rowOff>
    </xdr:from>
    <xdr:to>
      <xdr:col>19</xdr:col>
      <xdr:colOff>133350</xdr:colOff>
      <xdr:row>66</xdr:row>
      <xdr:rowOff>154940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3225800" y="1144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xmlns=""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150368</xdr:rowOff>
    </xdr:from>
    <xdr:to>
      <xdr:col>15</xdr:col>
      <xdr:colOff>82550</xdr:colOff>
      <xdr:row>66</xdr:row>
      <xdr:rowOff>130810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2336800" y="1112316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64</xdr:row>
      <xdr:rowOff>150368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1447800" y="10611612"/>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44" name="楕円 143">
          <a:extLst>
            <a:ext uri="{FF2B5EF4-FFF2-40B4-BE49-F238E27FC236}">
              <a16:creationId xmlns:a16="http://schemas.microsoft.com/office/drawing/2014/main" xmlns="" id="{00000000-0008-0000-0300-000090000000}"/>
            </a:ext>
          </a:extLst>
        </xdr:cNvPr>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45" name="財政構造の弾力性該当値テキスト">
          <a:extLst>
            <a:ext uri="{FF2B5EF4-FFF2-40B4-BE49-F238E27FC236}">
              <a16:creationId xmlns:a16="http://schemas.microsoft.com/office/drawing/2014/main" xmlns="" id="{00000000-0008-0000-0300-000091000000}"/>
            </a:ext>
          </a:extLst>
        </xdr:cNvPr>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46" name="楕円 145">
          <a:extLst>
            <a:ext uri="{FF2B5EF4-FFF2-40B4-BE49-F238E27FC236}">
              <a16:creationId xmlns:a16="http://schemas.microsoft.com/office/drawing/2014/main" xmlns="" id="{00000000-0008-0000-0300-000092000000}"/>
            </a:ext>
          </a:extLst>
        </xdr:cNvPr>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166387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xmlns=""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類似団体平均に比べ高くなっているのは、主に物件費を要因として</a:t>
          </a:r>
          <a:r>
            <a:rPr kumimoji="1" lang="ja-JP" altLang="en-US" sz="1100">
              <a:solidFill>
                <a:sysClr val="windowText" lastClr="000000"/>
              </a:solidFill>
              <a:effectLst/>
              <a:latin typeface="+mn-lt"/>
              <a:ea typeface="+mn-ea"/>
              <a:cs typeface="+mn-cs"/>
            </a:rPr>
            <a:t>いる。平成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年度から高止まりしているのは、保有する施設の老朽化に伴う維持管理費の増加及び施設の廃止に伴う除却事業の増加が影響している。</a:t>
          </a:r>
          <a:r>
            <a:rPr kumimoji="1" lang="ja-JP" altLang="ja-JP" sz="1100">
              <a:solidFill>
                <a:sysClr val="windowText" lastClr="000000"/>
              </a:solidFill>
              <a:effectLst/>
              <a:latin typeface="+mn-lt"/>
              <a:ea typeface="+mn-ea"/>
              <a:cs typeface="+mn-cs"/>
            </a:rPr>
            <a:t>今後も廃止等を進め、維持管理の抑制に繫げ、類似団体平均値を下回っていくよう努める。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xmlns=""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xmlns=""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xmlns=""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129798</xdr:rowOff>
    </xdr:from>
    <xdr:to>
      <xdr:col>23</xdr:col>
      <xdr:colOff>133350</xdr:colOff>
      <xdr:row>83</xdr:row>
      <xdr:rowOff>34505</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114800" y="14188698"/>
          <a:ext cx="838200" cy="7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xmlns=""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xmlns=""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91363</xdr:rowOff>
    </xdr:from>
    <xdr:to>
      <xdr:col>19</xdr:col>
      <xdr:colOff>133350</xdr:colOff>
      <xdr:row>82</xdr:row>
      <xdr:rowOff>129798</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3225800" y="14150263"/>
          <a:ext cx="889000" cy="3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xmlns=""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xmlns=""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71236</xdr:rowOff>
    </xdr:from>
    <xdr:to>
      <xdr:col>15</xdr:col>
      <xdr:colOff>82550</xdr:colOff>
      <xdr:row>82</xdr:row>
      <xdr:rowOff>91363</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2336800" y="14130136"/>
          <a:ext cx="889000" cy="2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25704</xdr:rowOff>
    </xdr:from>
    <xdr:to>
      <xdr:col>11</xdr:col>
      <xdr:colOff>31750</xdr:colOff>
      <xdr:row>82</xdr:row>
      <xdr:rowOff>71236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1447800" y="14084604"/>
          <a:ext cx="889000" cy="4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155155</xdr:rowOff>
    </xdr:from>
    <xdr:to>
      <xdr:col>23</xdr:col>
      <xdr:colOff>184150</xdr:colOff>
      <xdr:row>83</xdr:row>
      <xdr:rowOff>85305</xdr:rowOff>
    </xdr:to>
    <xdr:sp macro="" textlink="">
      <xdr:nvSpPr>
        <xdr:cNvPr id="207" name="楕円 206">
          <a:extLst>
            <a:ext uri="{FF2B5EF4-FFF2-40B4-BE49-F238E27FC236}">
              <a16:creationId xmlns:a16="http://schemas.microsoft.com/office/drawing/2014/main" xmlns="" id="{00000000-0008-0000-0300-0000CF000000}"/>
            </a:ext>
          </a:extLst>
        </xdr:cNvPr>
        <xdr:cNvSpPr/>
      </xdr:nvSpPr>
      <xdr:spPr>
        <a:xfrm>
          <a:off x="4902200" y="142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127232</xdr:rowOff>
    </xdr:from>
    <xdr:ext cx="762000" cy="259045"/>
    <xdr:sp macro="" textlink="">
      <xdr:nvSpPr>
        <xdr:cNvPr id="208" name="人件費・物件費等の状況該当値テキスト">
          <a:extLst>
            <a:ext uri="{FF2B5EF4-FFF2-40B4-BE49-F238E27FC236}">
              <a16:creationId xmlns:a16="http://schemas.microsoft.com/office/drawing/2014/main" xmlns="" id="{00000000-0008-0000-0300-0000D0000000}"/>
            </a:ext>
          </a:extLst>
        </xdr:cNvPr>
        <xdr:cNvSpPr txBox="1"/>
      </xdr:nvSpPr>
      <xdr:spPr>
        <a:xfrm>
          <a:off x="5041900" y="1418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78998</xdr:rowOff>
    </xdr:from>
    <xdr:to>
      <xdr:col>19</xdr:col>
      <xdr:colOff>184150</xdr:colOff>
      <xdr:row>83</xdr:row>
      <xdr:rowOff>9148</xdr:rowOff>
    </xdr:to>
    <xdr:sp macro="" textlink="">
      <xdr:nvSpPr>
        <xdr:cNvPr id="209" name="楕円 208">
          <a:extLst>
            <a:ext uri="{FF2B5EF4-FFF2-40B4-BE49-F238E27FC236}">
              <a16:creationId xmlns:a16="http://schemas.microsoft.com/office/drawing/2014/main" xmlns="" id="{00000000-0008-0000-0300-0000D1000000}"/>
            </a:ext>
          </a:extLst>
        </xdr:cNvPr>
        <xdr:cNvSpPr/>
      </xdr:nvSpPr>
      <xdr:spPr>
        <a:xfrm>
          <a:off x="4064000" y="141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165375</xdr:rowOff>
    </xdr:from>
    <xdr:ext cx="7366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733800" y="1422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40563</xdr:rowOff>
    </xdr:from>
    <xdr:to>
      <xdr:col>15</xdr:col>
      <xdr:colOff>133350</xdr:colOff>
      <xdr:row>82</xdr:row>
      <xdr:rowOff>142163</xdr:rowOff>
    </xdr:to>
    <xdr:sp macro="" textlink="">
      <xdr:nvSpPr>
        <xdr:cNvPr id="211" name="楕円 210">
          <a:extLst>
            <a:ext uri="{FF2B5EF4-FFF2-40B4-BE49-F238E27FC236}">
              <a16:creationId xmlns:a16="http://schemas.microsoft.com/office/drawing/2014/main" xmlns="" id="{00000000-0008-0000-0300-0000D3000000}"/>
            </a:ext>
          </a:extLst>
        </xdr:cNvPr>
        <xdr:cNvSpPr/>
      </xdr:nvSpPr>
      <xdr:spPr>
        <a:xfrm>
          <a:off x="3175000" y="1409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126940</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844800" y="141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20436</xdr:rowOff>
    </xdr:from>
    <xdr:to>
      <xdr:col>11</xdr:col>
      <xdr:colOff>82550</xdr:colOff>
      <xdr:row>82</xdr:row>
      <xdr:rowOff>122036</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2286000" y="140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106813</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955800" y="141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146354</xdr:rowOff>
    </xdr:from>
    <xdr:to>
      <xdr:col>7</xdr:col>
      <xdr:colOff>31750</xdr:colOff>
      <xdr:row>82</xdr:row>
      <xdr:rowOff>76504</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1397000" y="140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61281</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066800" y="1412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xmlns=""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ﾎﾟｲﾝﾄ下回っており格差がついている。昨年度より数値が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ﾎﾟｲﾝﾄ増加しているため今後も引き続き給与の適正化を図り、財政健全化を目指す。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xmlns=""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xmlns=""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xmlns=""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xmlns=""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145287</xdr:rowOff>
    </xdr:from>
    <xdr:to>
      <xdr:col>81</xdr:col>
      <xdr:colOff>44450</xdr:colOff>
      <xdr:row>85</xdr:row>
      <xdr:rowOff>41402</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179800" y="14547087"/>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a:extLst>
            <a:ext uri="{FF2B5EF4-FFF2-40B4-BE49-F238E27FC236}">
              <a16:creationId xmlns:a16="http://schemas.microsoft.com/office/drawing/2014/main" xmlns="" id="{00000000-0008-0000-0300-0000F9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xmlns=""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145287</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5290800" y="144602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xmlns=""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104394</xdr:rowOff>
    </xdr:from>
    <xdr:to>
      <xdr:col>72</xdr:col>
      <xdr:colOff>203200</xdr:colOff>
      <xdr:row>84</xdr:row>
      <xdr:rowOff>58420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4401800" y="1433474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56135</xdr:rowOff>
    </xdr:from>
    <xdr:to>
      <xdr:col>68</xdr:col>
      <xdr:colOff>152400</xdr:colOff>
      <xdr:row>83</xdr:row>
      <xdr:rowOff>104394</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3512800" y="1428648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162052</xdr:rowOff>
    </xdr:from>
    <xdr:to>
      <xdr:col>81</xdr:col>
      <xdr:colOff>95250</xdr:colOff>
      <xdr:row>85</xdr:row>
      <xdr:rowOff>92202</xdr:rowOff>
    </xdr:to>
    <xdr:sp macro="" textlink="">
      <xdr:nvSpPr>
        <xdr:cNvPr id="267" name="楕円 266">
          <a:extLst>
            <a:ext uri="{FF2B5EF4-FFF2-40B4-BE49-F238E27FC236}">
              <a16:creationId xmlns:a16="http://schemas.microsoft.com/office/drawing/2014/main" xmlns="" id="{00000000-0008-0000-0300-00000B010000}"/>
            </a:ext>
          </a:extLst>
        </xdr:cNvPr>
        <xdr:cNvSpPr/>
      </xdr:nvSpPr>
      <xdr:spPr>
        <a:xfrm>
          <a:off x="169672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7129</xdr:rowOff>
    </xdr:from>
    <xdr:ext cx="762000" cy="259045"/>
    <xdr:sp macro="" textlink="">
      <xdr:nvSpPr>
        <xdr:cNvPr id="268" name="給与水準   （国との比較）該当値テキスト">
          <a:extLst>
            <a:ext uri="{FF2B5EF4-FFF2-40B4-BE49-F238E27FC236}">
              <a16:creationId xmlns:a16="http://schemas.microsoft.com/office/drawing/2014/main" xmlns="" id="{00000000-0008-0000-0300-00000C010000}"/>
            </a:ext>
          </a:extLst>
        </xdr:cNvPr>
        <xdr:cNvSpPr txBox="1"/>
      </xdr:nvSpPr>
      <xdr:spPr>
        <a:xfrm>
          <a:off x="17106900" y="144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94487</xdr:rowOff>
    </xdr:from>
    <xdr:to>
      <xdr:col>77</xdr:col>
      <xdr:colOff>95250</xdr:colOff>
      <xdr:row>85</xdr:row>
      <xdr:rowOff>24637</xdr:rowOff>
    </xdr:to>
    <xdr:sp macro="" textlink="">
      <xdr:nvSpPr>
        <xdr:cNvPr id="269" name="楕円 268">
          <a:extLst>
            <a:ext uri="{FF2B5EF4-FFF2-40B4-BE49-F238E27FC236}">
              <a16:creationId xmlns:a16="http://schemas.microsoft.com/office/drawing/2014/main" xmlns="" id="{00000000-0008-0000-0300-00000D010000}"/>
            </a:ext>
          </a:extLst>
        </xdr:cNvPr>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1" name="楕円 270">
          <a:extLst>
            <a:ext uri="{FF2B5EF4-FFF2-40B4-BE49-F238E27FC236}">
              <a16:creationId xmlns:a16="http://schemas.microsoft.com/office/drawing/2014/main" xmlns="" id="{00000000-0008-0000-0300-00000F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53594</xdr:rowOff>
    </xdr:from>
    <xdr:to>
      <xdr:col>68</xdr:col>
      <xdr:colOff>203200</xdr:colOff>
      <xdr:row>83</xdr:row>
      <xdr:rowOff>155194</xdr:rowOff>
    </xdr:to>
    <xdr:sp macro="" textlink="">
      <xdr:nvSpPr>
        <xdr:cNvPr id="273" name="楕円 272">
          <a:extLst>
            <a:ext uri="{FF2B5EF4-FFF2-40B4-BE49-F238E27FC236}">
              <a16:creationId xmlns:a16="http://schemas.microsoft.com/office/drawing/2014/main" xmlns="" id="{00000000-0008-0000-0300-000011010000}"/>
            </a:ext>
          </a:extLst>
        </xdr:cNvPr>
        <xdr:cNvSpPr/>
      </xdr:nvSpPr>
      <xdr:spPr>
        <a:xfrm>
          <a:off x="14351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165371</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020800" y="1405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5335</xdr:rowOff>
    </xdr:from>
    <xdr:to>
      <xdr:col>64</xdr:col>
      <xdr:colOff>152400</xdr:colOff>
      <xdr:row>83</xdr:row>
      <xdr:rowOff>106935</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3462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117112</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131800" y="140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xmlns=""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類似団体平均からみると</a:t>
          </a:r>
          <a:r>
            <a:rPr kumimoji="1" lang="en-US" altLang="ja-JP" sz="1100">
              <a:solidFill>
                <a:sysClr val="windowText" lastClr="000000"/>
              </a:solidFill>
              <a:effectLst/>
              <a:latin typeface="+mn-lt"/>
              <a:ea typeface="+mn-ea"/>
              <a:cs typeface="+mn-cs"/>
            </a:rPr>
            <a:t>13.2</a:t>
          </a:r>
          <a:r>
            <a:rPr kumimoji="1" lang="ja-JP" altLang="en-US" sz="1100">
              <a:solidFill>
                <a:sysClr val="windowText" lastClr="000000"/>
              </a:solidFill>
              <a:effectLst/>
              <a:latin typeface="+mn-lt"/>
              <a:ea typeface="+mn-ea"/>
              <a:cs typeface="+mn-cs"/>
            </a:rPr>
            <a:t>人（昨年度△</a:t>
          </a:r>
          <a:r>
            <a:rPr kumimoji="1" lang="en-US" altLang="ja-JP" sz="1100">
              <a:solidFill>
                <a:sysClr val="windowText" lastClr="000000"/>
              </a:solidFill>
              <a:effectLst/>
              <a:latin typeface="+mn-lt"/>
              <a:ea typeface="+mn-ea"/>
              <a:cs typeface="+mn-cs"/>
            </a:rPr>
            <a:t>0.48</a:t>
          </a:r>
          <a:r>
            <a:rPr kumimoji="1" lang="ja-JP" altLang="en-US" sz="1100">
              <a:solidFill>
                <a:sysClr val="windowText" lastClr="000000"/>
              </a:solidFill>
              <a:effectLst/>
              <a:latin typeface="+mn-lt"/>
              <a:ea typeface="+mn-ea"/>
              <a:cs typeface="+mn-cs"/>
            </a:rPr>
            <a:t>人）</a:t>
          </a:r>
          <a:r>
            <a:rPr kumimoji="1" lang="ja-JP" altLang="ja-JP" sz="1100">
              <a:solidFill>
                <a:sysClr val="windowText" lastClr="000000"/>
              </a:solidFill>
              <a:effectLst/>
              <a:latin typeface="+mn-lt"/>
              <a:ea typeface="+mn-ea"/>
              <a:cs typeface="+mn-cs"/>
            </a:rPr>
            <a:t>上回っている。神流町の数値は平成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年度から計画している定員適正化計画をもとに職員の削減を行って</a:t>
          </a:r>
          <a:r>
            <a:rPr kumimoji="1" lang="ja-JP" altLang="en-US" sz="1100">
              <a:solidFill>
                <a:sysClr val="windowText" lastClr="000000"/>
              </a:solidFill>
              <a:effectLst/>
              <a:latin typeface="+mn-lt"/>
              <a:ea typeface="+mn-ea"/>
              <a:cs typeface="+mn-cs"/>
            </a:rPr>
            <a:t>きた</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これからは令和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年度から新しく計画した定員適正管理計画（</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％減）に基づき、削減を行いたい。しかし、</a:t>
          </a:r>
          <a:r>
            <a:rPr kumimoji="1" lang="ja-JP" altLang="ja-JP" sz="1100">
              <a:solidFill>
                <a:sysClr val="windowText" lastClr="000000"/>
              </a:solidFill>
              <a:effectLst/>
              <a:latin typeface="+mn-lt"/>
              <a:ea typeface="+mn-ea"/>
              <a:cs typeface="+mn-cs"/>
            </a:rPr>
            <a:t>人口の減少が著しいために人口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人当たり職員数は増加</a:t>
          </a:r>
          <a:r>
            <a:rPr kumimoji="1" lang="ja-JP" altLang="en-US" sz="1100">
              <a:solidFill>
                <a:sysClr val="windowText" lastClr="000000"/>
              </a:solidFill>
              <a:effectLst/>
              <a:latin typeface="+mn-lt"/>
              <a:ea typeface="+mn-ea"/>
              <a:cs typeface="+mn-cs"/>
            </a:rPr>
            <a:t>する可能性もあるため、</a:t>
          </a:r>
          <a:r>
            <a:rPr kumimoji="1" lang="ja-JP" altLang="ja-JP" sz="1100">
              <a:solidFill>
                <a:sysClr val="windowText" lastClr="000000"/>
              </a:solidFill>
              <a:effectLst/>
              <a:latin typeface="+mn-lt"/>
              <a:ea typeface="+mn-ea"/>
              <a:cs typeface="+mn-cs"/>
            </a:rPr>
            <a:t>引き続き適切な定員管理に努める。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xmlns=""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xmlns=""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xmlns=""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xmlns=""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xmlns=""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32988</xdr:rowOff>
    </xdr:from>
    <xdr:to>
      <xdr:col>81</xdr:col>
      <xdr:colOff>44450</xdr:colOff>
      <xdr:row>62</xdr:row>
      <xdr:rowOff>42640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flipV="1">
          <a:off x="16179800" y="1066288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xmlns=""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xmlns=""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33994</xdr:rowOff>
    </xdr:from>
    <xdr:to>
      <xdr:col>77</xdr:col>
      <xdr:colOff>44450</xdr:colOff>
      <xdr:row>62</xdr:row>
      <xdr:rowOff>42640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5290800" y="10663894"/>
          <a:ext cx="8890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xmlns=""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160200</xdr:rowOff>
    </xdr:from>
    <xdr:to>
      <xdr:col>72</xdr:col>
      <xdr:colOff>203200</xdr:colOff>
      <xdr:row>62</xdr:row>
      <xdr:rowOff>33994</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4401800" y="1061865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xmlns=""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109527</xdr:rowOff>
    </xdr:from>
    <xdr:to>
      <xdr:col>68</xdr:col>
      <xdr:colOff>152400</xdr:colOff>
      <xdr:row>61</xdr:row>
      <xdr:rowOff>160200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3512800" y="1056797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153638</xdr:rowOff>
    </xdr:from>
    <xdr:to>
      <xdr:col>81</xdr:col>
      <xdr:colOff>95250</xdr:colOff>
      <xdr:row>62</xdr:row>
      <xdr:rowOff>83788</xdr:rowOff>
    </xdr:to>
    <xdr:sp macro="" textlink="">
      <xdr:nvSpPr>
        <xdr:cNvPr id="329" name="楕円 328">
          <a:extLst>
            <a:ext uri="{FF2B5EF4-FFF2-40B4-BE49-F238E27FC236}">
              <a16:creationId xmlns:a16="http://schemas.microsoft.com/office/drawing/2014/main" xmlns="" id="{00000000-0008-0000-0300-000049010000}"/>
            </a:ext>
          </a:extLst>
        </xdr:cNvPr>
        <xdr:cNvSpPr/>
      </xdr:nvSpPr>
      <xdr:spPr>
        <a:xfrm>
          <a:off x="16967200" y="106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125715</xdr:rowOff>
    </xdr:from>
    <xdr:ext cx="762000" cy="259045"/>
    <xdr:sp macro="" textlink="">
      <xdr:nvSpPr>
        <xdr:cNvPr id="330" name="定員管理の状況該当値テキスト">
          <a:extLst>
            <a:ext uri="{FF2B5EF4-FFF2-40B4-BE49-F238E27FC236}">
              <a16:creationId xmlns:a16="http://schemas.microsoft.com/office/drawing/2014/main" xmlns="" id="{00000000-0008-0000-0300-00004A010000}"/>
            </a:ext>
          </a:extLst>
        </xdr:cNvPr>
        <xdr:cNvSpPr txBox="1"/>
      </xdr:nvSpPr>
      <xdr:spPr>
        <a:xfrm>
          <a:off x="17106900" y="1058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163290</xdr:rowOff>
    </xdr:from>
    <xdr:to>
      <xdr:col>77</xdr:col>
      <xdr:colOff>95250</xdr:colOff>
      <xdr:row>62</xdr:row>
      <xdr:rowOff>93440</xdr:rowOff>
    </xdr:to>
    <xdr:sp macro="" textlink="">
      <xdr:nvSpPr>
        <xdr:cNvPr id="331" name="楕円 330">
          <a:extLst>
            <a:ext uri="{FF2B5EF4-FFF2-40B4-BE49-F238E27FC236}">
              <a16:creationId xmlns:a16="http://schemas.microsoft.com/office/drawing/2014/main" xmlns="" id="{00000000-0008-0000-0300-00004B010000}"/>
            </a:ext>
          </a:extLst>
        </xdr:cNvPr>
        <xdr:cNvSpPr/>
      </xdr:nvSpPr>
      <xdr:spPr>
        <a:xfrm>
          <a:off x="16129000" y="106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78217</xdr:rowOff>
    </xdr:from>
    <xdr:ext cx="7366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798800" y="1070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154644</xdr:rowOff>
    </xdr:from>
    <xdr:to>
      <xdr:col>73</xdr:col>
      <xdr:colOff>44450</xdr:colOff>
      <xdr:row>62</xdr:row>
      <xdr:rowOff>84794</xdr:rowOff>
    </xdr:to>
    <xdr:sp macro="" textlink="">
      <xdr:nvSpPr>
        <xdr:cNvPr id="333" name="楕円 332">
          <a:extLst>
            <a:ext uri="{FF2B5EF4-FFF2-40B4-BE49-F238E27FC236}">
              <a16:creationId xmlns:a16="http://schemas.microsoft.com/office/drawing/2014/main" xmlns="" id="{00000000-0008-0000-0300-00004D010000}"/>
            </a:ext>
          </a:extLst>
        </xdr:cNvPr>
        <xdr:cNvSpPr/>
      </xdr:nvSpPr>
      <xdr:spPr>
        <a:xfrm>
          <a:off x="15240000" y="106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69571</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909800" y="1069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109400</xdr:rowOff>
    </xdr:from>
    <xdr:to>
      <xdr:col>68</xdr:col>
      <xdr:colOff>203200</xdr:colOff>
      <xdr:row>62</xdr:row>
      <xdr:rowOff>39550</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4351000" y="105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24327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020800" y="106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58727</xdr:rowOff>
    </xdr:from>
    <xdr:to>
      <xdr:col>64</xdr:col>
      <xdr:colOff>152400</xdr:colOff>
      <xdr:row>61</xdr:row>
      <xdr:rowOff>160327</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3462000" y="105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145104</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131800" y="1060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xmlns=""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％から令和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6.2</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％増加（昨年度</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％）のため、類似団体平均を上回った。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年度から、起債の借入額を事業に合わせ増加傾向にある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年度までに公共施設の大規模事業を整備し、以降、</a:t>
          </a:r>
          <a:r>
            <a:rPr kumimoji="1" lang="ja-JP" altLang="ja-JP" sz="1100">
              <a:solidFill>
                <a:schemeClr val="dk1"/>
              </a:solidFill>
              <a:effectLst/>
              <a:latin typeface="+mn-lt"/>
              <a:ea typeface="+mn-ea"/>
              <a:cs typeface="+mn-cs"/>
            </a:rPr>
            <a:t>現在の水準を保てるよう起債の借入を抑制する。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xmlns=""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xmlns=""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xmlns=""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xmlns=""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xmlns=""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xmlns=""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52070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179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xmlns=""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xmlns=""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41</xdr:row>
      <xdr:rowOff>3810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5290800" y="69689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xmlns=""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110913</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4401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102870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3512800" y="692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0" name="楕円 389">
          <a:extLst>
            <a:ext uri="{FF2B5EF4-FFF2-40B4-BE49-F238E27FC236}">
              <a16:creationId xmlns:a16="http://schemas.microsoft.com/office/drawing/2014/main" xmlns="" id="{00000000-0008-0000-0300-000086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391" name="公債費負担の状況該当値テキスト">
          <a:extLst>
            <a:ext uri="{FF2B5EF4-FFF2-40B4-BE49-F238E27FC236}">
              <a16:creationId xmlns:a16="http://schemas.microsoft.com/office/drawing/2014/main" xmlns="" id="{00000000-0008-0000-0300-000087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2" name="楕円 391">
          <a:extLst>
            <a:ext uri="{FF2B5EF4-FFF2-40B4-BE49-F238E27FC236}">
              <a16:creationId xmlns:a16="http://schemas.microsoft.com/office/drawing/2014/main" xmlns="" id="{00000000-0008-0000-0300-000088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xmlns=""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引き続き、数値は算定されなかった。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地方債の残高が増加傾向にあり、普通交付税の合併算定替え</a:t>
          </a:r>
          <a:r>
            <a:rPr kumimoji="1" lang="ja-JP" altLang="en-US" sz="1100">
              <a:solidFill>
                <a:sysClr val="windowText" lastClr="000000"/>
              </a:solidFill>
              <a:effectLst/>
              <a:latin typeface="+mn-lt"/>
              <a:ea typeface="+mn-ea"/>
              <a:cs typeface="+mn-cs"/>
            </a:rPr>
            <a:t>の終了</a:t>
          </a:r>
          <a:r>
            <a:rPr kumimoji="1" lang="ja-JP" altLang="ja-JP" sz="1100">
              <a:solidFill>
                <a:sysClr val="windowText" lastClr="000000"/>
              </a:solidFill>
              <a:effectLst/>
              <a:latin typeface="+mn-lt"/>
              <a:ea typeface="+mn-ea"/>
              <a:cs typeface="+mn-cs"/>
            </a:rPr>
            <a:t>など明るい見通しがないことから、新規地方債の借入抑制等、健全化を維持したい。</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xmlns=""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xmlns=""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xmlns=""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xmlns=""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xmlns=""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xmlns=""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xmlns=""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xmlns=""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xmlns=""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
1,726
114.60
3,669,872
3,449,007
26,390
1,684,739
2,322,196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人件費に係るものは、令和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29.9</a:t>
          </a:r>
          <a:r>
            <a:rPr kumimoji="1" lang="ja-JP" altLang="ja-JP" sz="1100">
              <a:solidFill>
                <a:schemeClr val="dk1"/>
              </a:solidFill>
              <a:effectLst/>
              <a:latin typeface="+mn-lt"/>
              <a:ea typeface="+mn-ea"/>
              <a:cs typeface="+mn-cs"/>
            </a:rPr>
            <a:t>％と類似団体平均と比べて</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ﾎﾟｲﾝﾄ高い水準にある。これは保育所や診療所などの施設運営を直営で行っているために、職員数が類似団体と比較して多いことが主な要因であり、行政ｻｰﾋﾞｽの提供方法の差異によるものと言え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122428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5460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482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138430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71628</xdr:rowOff>
    </xdr:from>
    <xdr:to>
      <xdr:col>24</xdr:col>
      <xdr:colOff>76200</xdr:colOff>
      <xdr:row>39</xdr:row>
      <xdr:rowOff>1778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43705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ﾎﾟｲﾝﾄ減少しているが、会計年度任用職員制度の開始に伴い、物件費から人件費へ振り替えた為、減少している。しかし、</a:t>
          </a:r>
          <a:r>
            <a:rPr kumimoji="1" lang="ja-JP" altLang="ja-JP" sz="1100">
              <a:solidFill>
                <a:schemeClr val="dk1"/>
              </a:solidFill>
              <a:effectLst/>
              <a:latin typeface="+mn-lt"/>
              <a:ea typeface="+mn-ea"/>
              <a:cs typeface="+mn-cs"/>
            </a:rPr>
            <a:t>物件費が類似団体平均を上回り、平成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高止まりしているのは、</a:t>
          </a:r>
          <a:r>
            <a:rPr kumimoji="1" lang="ja-JP" altLang="ja-JP" sz="1100">
              <a:solidFill>
                <a:schemeClr val="dk1"/>
              </a:solidFill>
              <a:effectLst/>
              <a:latin typeface="+mn-lt"/>
              <a:ea typeface="+mn-ea"/>
              <a:cs typeface="+mn-cs"/>
            </a:rPr>
            <a:t>保有する施設の老朽化に伴う維持管理費の増加及び施設の廃止に伴う除却事業の増加が影響している。今後も施設の集約化・廃止事業を行い、維持管理費の縮減に努める。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146050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5671800" y="3014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24130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4782800" y="3060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58420</xdr:rowOff>
    </xdr:from>
    <xdr:to>
      <xdr:col>73</xdr:col>
      <xdr:colOff>180975</xdr:colOff>
      <xdr:row>18</xdr:row>
      <xdr:rowOff>24130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893800" y="2973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17</xdr:row>
      <xdr:rowOff>58420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004800" y="280924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144780</xdr:rowOff>
    </xdr:from>
    <xdr:to>
      <xdr:col>74</xdr:col>
      <xdr:colOff>31750</xdr:colOff>
      <xdr:row>18</xdr:row>
      <xdr:rowOff>74930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47320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59707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31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7620</xdr:rowOff>
    </xdr:from>
    <xdr:to>
      <xdr:col>69</xdr:col>
      <xdr:colOff>142875</xdr:colOff>
      <xdr:row>17</xdr:row>
      <xdr:rowOff>109220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3843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93997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毎年ほぼ同水準で推移している。</a:t>
          </a:r>
          <a:endParaRPr lang="ja-JP" altLang="ja-JP" sz="1400">
            <a:effectLst/>
          </a:endParaRPr>
        </a:p>
        <a:p>
          <a:r>
            <a:rPr kumimoji="1" lang="ja-JP" altLang="ja-JP" sz="1100">
              <a:solidFill>
                <a:schemeClr val="dk1"/>
              </a:solidFill>
              <a:effectLst/>
              <a:latin typeface="+mn-lt"/>
              <a:ea typeface="+mn-ea"/>
              <a:cs typeface="+mn-cs"/>
            </a:rPr>
            <a:t>受給対象者の固定化が要因と考えるが、引き続き給付基準の適正管理を徹底し、きめ細かな質の高いｻｰﾋﾞｽを実施していく。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を上回っているのは、繰出金の増加が主な要因である。これまでに整備してきた、簡易水道施設、合併浄化槽施設の維持管理費、地域活性化施設の老朽化による整備事業への繰出金が必要となっているためである。今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会計においては、経費を節減するとともに、独立採算の原則に立ち返った料金の値上げによる健全化等、税収を主な財源とする普通会計の負担額を減らしていくよう努める。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xmlns=""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xmlns=""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xmlns=""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138430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5671800" y="9865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a:extLst>
            <a:ext uri="{FF2B5EF4-FFF2-40B4-BE49-F238E27FC236}">
              <a16:creationId xmlns:a16="http://schemas.microsoft.com/office/drawing/2014/main" xmlns="" id="{00000000-0008-0000-0400-0000F3000000}"/>
            </a:ext>
          </a:extLst>
        </xdr:cNvPr>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115570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4782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57</xdr:row>
      <xdr:rowOff>115570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3893800" y="9837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65278</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004800" y="9728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2" name="その他該当値テキスト">
          <a:extLst>
            <a:ext uri="{FF2B5EF4-FFF2-40B4-BE49-F238E27FC236}">
              <a16:creationId xmlns:a16="http://schemas.microsoft.com/office/drawing/2014/main" xmlns="" id="{00000000-0008-0000-0400-000006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xdr:rowOff>
    </xdr:from>
    <xdr:to>
      <xdr:col>69</xdr:col>
      <xdr:colOff>142875</xdr:colOff>
      <xdr:row>57</xdr:row>
      <xdr:rowOff>116078</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が類似団体平均を大きく上回っているのは、神流町が出資する各種の団体への補助金が多額になっているためである。今後は、補助金を交付するのが適当な事業を行っているのかなどについて精査し、早急に必要性の低い補助金は見直しや廃止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xmlns=""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xmlns=""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xmlns=""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37</xdr:row>
      <xdr:rowOff>143002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5671800" y="6486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xmlns=""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143002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4782800" y="6454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110998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3893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78994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004800" y="63083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0" name="補助費等該当値テキスト">
          <a:extLst>
            <a:ext uri="{FF2B5EF4-FFF2-40B4-BE49-F238E27FC236}">
              <a16:creationId xmlns:a16="http://schemas.microsoft.com/office/drawing/2014/main" xmlns="" id="{00000000-0008-0000-0400-000040010000}"/>
            </a:ext>
          </a:extLst>
        </xdr:cNvPr>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近年大型の整備事業が集中したため、</a:t>
          </a:r>
          <a:r>
            <a:rPr kumimoji="1" lang="ja-JP" altLang="en-US" sz="1100">
              <a:solidFill>
                <a:schemeClr val="dk1"/>
              </a:solidFill>
              <a:effectLst/>
              <a:latin typeface="+mn-lt"/>
              <a:ea typeface="+mn-ea"/>
              <a:cs typeface="+mn-cs"/>
            </a:rPr>
            <a:t>高止まりしていた地方債の元利償還金に</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ﾎﾟｲﾝﾄの減少がみられ、類似団体平均を下回っている。これは、償還年限を少なくし、基金等の財源が見込めるうちに、早期償還を目指したためであ</a:t>
          </a:r>
          <a:r>
            <a:rPr kumimoji="1" lang="ja-JP" altLang="en-US" sz="1100">
              <a:solidFill>
                <a:srgbClr val="FF0000"/>
              </a:solidFill>
              <a:effectLst/>
              <a:latin typeface="+mn-lt"/>
              <a:ea typeface="+mn-ea"/>
              <a:cs typeface="+mn-cs"/>
            </a:rPr>
            <a:t>り</a:t>
          </a:r>
          <a:r>
            <a:rPr kumimoji="1" lang="ja-JP" altLang="en-US" sz="1100">
              <a:solidFill>
                <a:schemeClr val="dk1"/>
              </a:solidFill>
              <a:effectLst/>
              <a:latin typeface="+mn-lt"/>
              <a:ea typeface="+mn-ea"/>
              <a:cs typeface="+mn-cs"/>
            </a:rPr>
            <a:t>、償還終了する起債が発生し始めている。しかし、公債費のピークは、令和４年度になると見込まれ、厳しい財政運営となることが予想される。そのため、地方債現在高が</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年度の水準を超えないように地方債の新規発行を伴う普通建設事業を抑制することとしている。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xmlns=""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xmlns=""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xmlns=""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39370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3987800" y="130048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a:extLst>
            <a:ext uri="{FF2B5EF4-FFF2-40B4-BE49-F238E27FC236}">
              <a16:creationId xmlns:a16="http://schemas.microsoft.com/office/drawing/2014/main" xmlns="" id="{00000000-0008-0000-0400-000069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39370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098800" y="13058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xmlns=""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27939</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2209800" y="1304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16511</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1320800" y="13046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0" name="公債費該当値テキスト">
          <a:extLst>
            <a:ext uri="{FF2B5EF4-FFF2-40B4-BE49-F238E27FC236}">
              <a16:creationId xmlns:a16="http://schemas.microsoft.com/office/drawing/2014/main" xmlns="" id="{00000000-0008-0000-0400-00007C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前年度と比較して、物件費による経常収支の縮減のための除却事業等の増加により、数値は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以降増加となっている。人口減少及び高齢化に伴う、給与所得者の減少が留まらないので、町税も一層減少傾向にある。既存事業の取捨選択の厳格化や新規事業の必要性を検討し、過大な費用とならないよう、歳出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xmlns=""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xmlns=""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xmlns=""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100330</xdr:rowOff>
    </xdr:from>
    <xdr:to>
      <xdr:col>82</xdr:col>
      <xdr:colOff>107950</xdr:colOff>
      <xdr:row>80</xdr:row>
      <xdr:rowOff>165100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5671800" y="138163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a:extLst>
            <a:ext uri="{FF2B5EF4-FFF2-40B4-BE49-F238E27FC236}">
              <a16:creationId xmlns:a16="http://schemas.microsoft.com/office/drawing/2014/main" xmlns="" id="{00000000-0008-0000-0400-0000A6010000}"/>
            </a:ext>
          </a:extLst>
        </xdr:cNvPr>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xmlns=""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92711</xdr:rowOff>
    </xdr:from>
    <xdr:to>
      <xdr:col>78</xdr:col>
      <xdr:colOff>69850</xdr:colOff>
      <xdr:row>80</xdr:row>
      <xdr:rowOff>100330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4782800" y="13808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20320</xdr:rowOff>
    </xdr:from>
    <xdr:to>
      <xdr:col>73</xdr:col>
      <xdr:colOff>180975</xdr:colOff>
      <xdr:row>80</xdr:row>
      <xdr:rowOff>92711</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3893800" y="13564870"/>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79</xdr:row>
      <xdr:rowOff>20320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3004800" y="13161011"/>
          <a:ext cx="88900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114300</xdr:rowOff>
    </xdr:from>
    <xdr:to>
      <xdr:col>82</xdr:col>
      <xdr:colOff>158750</xdr:colOff>
      <xdr:row>81</xdr:row>
      <xdr:rowOff>44450</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6459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22877</xdr:rowOff>
    </xdr:from>
    <xdr:ext cx="762000" cy="259045"/>
    <xdr:sp macro="" textlink="">
      <xdr:nvSpPr>
        <xdr:cNvPr id="441" name="公債費以外該当値テキスト">
          <a:extLst>
            <a:ext uri="{FF2B5EF4-FFF2-40B4-BE49-F238E27FC236}">
              <a16:creationId xmlns:a16="http://schemas.microsoft.com/office/drawing/2014/main" xmlns="" id="{00000000-0008-0000-0400-0000B9010000}"/>
            </a:ext>
          </a:extLst>
        </xdr:cNvPr>
        <xdr:cNvSpPr txBox="1"/>
      </xdr:nvSpPr>
      <xdr:spPr>
        <a:xfrm>
          <a:off x="16598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49530</xdr:rowOff>
    </xdr:from>
    <xdr:to>
      <xdr:col>78</xdr:col>
      <xdr:colOff>120650</xdr:colOff>
      <xdr:row>80</xdr:row>
      <xdr:rowOff>151130</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5621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135907</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385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41911</xdr:rowOff>
    </xdr:from>
    <xdr:to>
      <xdr:col>74</xdr:col>
      <xdr:colOff>31750</xdr:colOff>
      <xdr:row>80</xdr:row>
      <xdr:rowOff>143511</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4732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128288</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401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55897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166388</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105402</xdr:rowOff>
    </xdr:from>
    <xdr:to>
      <xdr:col>29</xdr:col>
      <xdr:colOff>127000</xdr:colOff>
      <xdr:row>15</xdr:row>
      <xdr:rowOff>120316</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724777"/>
          <a:ext cx="647700" cy="14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120316</xdr:rowOff>
    </xdr:from>
    <xdr:to>
      <xdr:col>26</xdr:col>
      <xdr:colOff>50800</xdr:colOff>
      <xdr:row>16</xdr:row>
      <xdr:rowOff>13622</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739691"/>
          <a:ext cx="698500" cy="64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13622</xdr:rowOff>
    </xdr:from>
    <xdr:to>
      <xdr:col>22</xdr:col>
      <xdr:colOff>114300</xdr:colOff>
      <xdr:row>16</xdr:row>
      <xdr:rowOff>76722</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804447"/>
          <a:ext cx="698500" cy="63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76722</xdr:rowOff>
    </xdr:from>
    <xdr:to>
      <xdr:col>18</xdr:col>
      <xdr:colOff>177800</xdr:colOff>
      <xdr:row>16</xdr:row>
      <xdr:rowOff>89034</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867547"/>
          <a:ext cx="698500" cy="1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54602</xdr:rowOff>
    </xdr:from>
    <xdr:to>
      <xdr:col>29</xdr:col>
      <xdr:colOff>177800</xdr:colOff>
      <xdr:row>15</xdr:row>
      <xdr:rowOff>156202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673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71129</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5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69516</xdr:rowOff>
    </xdr:from>
    <xdr:to>
      <xdr:col>26</xdr:col>
      <xdr:colOff>101600</xdr:colOff>
      <xdr:row>15</xdr:row>
      <xdr:rowOff>171116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688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9843</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457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134272</xdr:rowOff>
    </xdr:from>
    <xdr:to>
      <xdr:col>22</xdr:col>
      <xdr:colOff>165100</xdr:colOff>
      <xdr:row>16</xdr:row>
      <xdr:rowOff>64422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753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74599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52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25922</xdr:rowOff>
    </xdr:from>
    <xdr:to>
      <xdr:col>19</xdr:col>
      <xdr:colOff>38100</xdr:colOff>
      <xdr:row>16</xdr:row>
      <xdr:rowOff>127522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816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137699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58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38234</xdr:rowOff>
    </xdr:from>
    <xdr:to>
      <xdr:col>15</xdr:col>
      <xdr:colOff>101600</xdr:colOff>
      <xdr:row>16</xdr:row>
      <xdr:rowOff>139834</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82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150011</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5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286131</xdr:rowOff>
    </xdr:from>
    <xdr:to>
      <xdr:col>29</xdr:col>
      <xdr:colOff>127000</xdr:colOff>
      <xdr:row>35</xdr:row>
      <xdr:rowOff>331244</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896481"/>
          <a:ext cx="647700" cy="4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331244</xdr:rowOff>
    </xdr:from>
    <xdr:to>
      <xdr:col>26</xdr:col>
      <xdr:colOff>50800</xdr:colOff>
      <xdr:row>36</xdr:row>
      <xdr:rowOff>110025</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4305300" y="6941594"/>
          <a:ext cx="698500" cy="12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64011</xdr:rowOff>
    </xdr:from>
    <xdr:to>
      <xdr:col>22</xdr:col>
      <xdr:colOff>114300</xdr:colOff>
      <xdr:row>36</xdr:row>
      <xdr:rowOff>110025</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7017261"/>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64011</xdr:rowOff>
    </xdr:from>
    <xdr:to>
      <xdr:col>18</xdr:col>
      <xdr:colOff>177800</xdr:colOff>
      <xdr:row>36</xdr:row>
      <xdr:rowOff>111259</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7017261"/>
          <a:ext cx="698500" cy="4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235331</xdr:rowOff>
    </xdr:from>
    <xdr:to>
      <xdr:col>29</xdr:col>
      <xdr:colOff>177800</xdr:colOff>
      <xdr:row>35</xdr:row>
      <xdr:rowOff>336931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84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80408</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69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280444</xdr:rowOff>
    </xdr:from>
    <xdr:to>
      <xdr:col>26</xdr:col>
      <xdr:colOff>101600</xdr:colOff>
      <xdr:row>36</xdr:row>
      <xdr:rowOff>39144</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89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49321</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65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59225</xdr:rowOff>
    </xdr:from>
    <xdr:to>
      <xdr:col>22</xdr:col>
      <xdr:colOff>165100</xdr:colOff>
      <xdr:row>36</xdr:row>
      <xdr:rowOff>160825</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701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171002</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78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13211</xdr:rowOff>
    </xdr:from>
    <xdr:to>
      <xdr:col>19</xdr:col>
      <xdr:colOff>38100</xdr:colOff>
      <xdr:row>36</xdr:row>
      <xdr:rowOff>114811</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966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124988</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73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60459</xdr:rowOff>
    </xdr:from>
    <xdr:to>
      <xdr:col>15</xdr:col>
      <xdr:colOff>101600</xdr:colOff>
      <xdr:row>36</xdr:row>
      <xdr:rowOff>162059</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7013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172236</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78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
1,726
114.60
3,669,872
3,449,007
26,390
1,684,739
2,322,196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53028</xdr:rowOff>
    </xdr:from>
    <xdr:to>
      <xdr:col>24</xdr:col>
      <xdr:colOff>63500</xdr:colOff>
      <xdr:row>36</xdr:row>
      <xdr:rowOff>11060</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053778"/>
          <a:ext cx="838200" cy="1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11060</xdr:rowOff>
    </xdr:from>
    <xdr:to>
      <xdr:col>19</xdr:col>
      <xdr:colOff>177800</xdr:colOff>
      <xdr:row>36</xdr:row>
      <xdr:rowOff>71812</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183260"/>
          <a:ext cx="889000" cy="6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71812</xdr:rowOff>
    </xdr:from>
    <xdr:to>
      <xdr:col>15</xdr:col>
      <xdr:colOff>50800</xdr:colOff>
      <xdr:row>36</xdr:row>
      <xdr:rowOff>113969</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244012"/>
          <a:ext cx="8890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113969</xdr:rowOff>
    </xdr:from>
    <xdr:to>
      <xdr:col>10</xdr:col>
      <xdr:colOff>114300</xdr:colOff>
      <xdr:row>36</xdr:row>
      <xdr:rowOff>136068</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286169"/>
          <a:ext cx="8890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2228</xdr:rowOff>
    </xdr:from>
    <xdr:to>
      <xdr:col>24</xdr:col>
      <xdr:colOff>114300</xdr:colOff>
      <xdr:row>35</xdr:row>
      <xdr:rowOff>103828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0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25105</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85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131710</xdr:rowOff>
    </xdr:from>
    <xdr:to>
      <xdr:col>20</xdr:col>
      <xdr:colOff>38100</xdr:colOff>
      <xdr:row>36</xdr:row>
      <xdr:rowOff>61860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1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78387</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590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21012</xdr:rowOff>
    </xdr:from>
    <xdr:to>
      <xdr:col>15</xdr:col>
      <xdr:colOff>101600</xdr:colOff>
      <xdr:row>36</xdr:row>
      <xdr:rowOff>122612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1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139139</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59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63169</xdr:rowOff>
    </xdr:from>
    <xdr:to>
      <xdr:col>10</xdr:col>
      <xdr:colOff>165100</xdr:colOff>
      <xdr:row>36</xdr:row>
      <xdr:rowOff>164769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2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9846</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60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85268</xdr:rowOff>
    </xdr:from>
    <xdr:to>
      <xdr:col>6</xdr:col>
      <xdr:colOff>38100</xdr:colOff>
      <xdr:row>37</xdr:row>
      <xdr:rowOff>15418</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2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31945</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603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100317</xdr:rowOff>
    </xdr:from>
    <xdr:to>
      <xdr:col>24</xdr:col>
      <xdr:colOff>63500</xdr:colOff>
      <xdr:row>56</xdr:row>
      <xdr:rowOff>132683</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9701517"/>
          <a:ext cx="8382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132683</xdr:rowOff>
    </xdr:from>
    <xdr:to>
      <xdr:col>19</xdr:col>
      <xdr:colOff>177800</xdr:colOff>
      <xdr:row>56</xdr:row>
      <xdr:rowOff>148235</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9733883"/>
          <a:ext cx="889000" cy="1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140764</xdr:rowOff>
    </xdr:from>
    <xdr:to>
      <xdr:col>15</xdr:col>
      <xdr:colOff>50800</xdr:colOff>
      <xdr:row>56</xdr:row>
      <xdr:rowOff>148235</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2019300" y="9741964"/>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140764</xdr:rowOff>
    </xdr:from>
    <xdr:to>
      <xdr:col>10</xdr:col>
      <xdr:colOff>114300</xdr:colOff>
      <xdr:row>57</xdr:row>
      <xdr:rowOff>3618</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9741964"/>
          <a:ext cx="8890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xmlns=""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49517</xdr:rowOff>
    </xdr:from>
    <xdr:to>
      <xdr:col>24</xdr:col>
      <xdr:colOff>114300</xdr:colOff>
      <xdr:row>56</xdr:row>
      <xdr:rowOff>151117</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4584700" y="96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72394</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50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81883</xdr:rowOff>
    </xdr:from>
    <xdr:to>
      <xdr:col>20</xdr:col>
      <xdr:colOff>38100</xdr:colOff>
      <xdr:row>57</xdr:row>
      <xdr:rowOff>12033</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3746500" y="96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28560</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5" y="945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97435</xdr:rowOff>
    </xdr:from>
    <xdr:to>
      <xdr:col>15</xdr:col>
      <xdr:colOff>101600</xdr:colOff>
      <xdr:row>57</xdr:row>
      <xdr:rowOff>27585</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2857500" y="96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44112</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5" y="947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89964</xdr:rowOff>
    </xdr:from>
    <xdr:to>
      <xdr:col>10</xdr:col>
      <xdr:colOff>165100</xdr:colOff>
      <xdr:row>57</xdr:row>
      <xdr:rowOff>20114</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968500" y="96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36641</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5" y="946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124268</xdr:rowOff>
    </xdr:from>
    <xdr:to>
      <xdr:col>6</xdr:col>
      <xdr:colOff>38100</xdr:colOff>
      <xdr:row>57</xdr:row>
      <xdr:rowOff>54418</xdr:rowOff>
    </xdr:to>
    <xdr:sp macro="" textlink="">
      <xdr:nvSpPr>
        <xdr:cNvPr id="149" name="楕円 148">
          <a:extLst>
            <a:ext uri="{FF2B5EF4-FFF2-40B4-BE49-F238E27FC236}">
              <a16:creationId xmlns:a16="http://schemas.microsoft.com/office/drawing/2014/main" xmlns="" id="{00000000-0008-0000-0600-000095000000}"/>
            </a:ext>
          </a:extLst>
        </xdr:cNvPr>
        <xdr:cNvSpPr/>
      </xdr:nvSpPr>
      <xdr:spPr>
        <a:xfrm>
          <a:off x="1079500" y="97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70945</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5" y="95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140475</xdr:rowOff>
    </xdr:from>
    <xdr:to>
      <xdr:col>24</xdr:col>
      <xdr:colOff>63500</xdr:colOff>
      <xdr:row>76</xdr:row>
      <xdr:rowOff>153493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3797300" y="13170675"/>
          <a:ext cx="8382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147244</xdr:rowOff>
    </xdr:from>
    <xdr:to>
      <xdr:col>19</xdr:col>
      <xdr:colOff>177800</xdr:colOff>
      <xdr:row>76</xdr:row>
      <xdr:rowOff>153493</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908300" y="13177444"/>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147244</xdr:rowOff>
    </xdr:from>
    <xdr:to>
      <xdr:col>15</xdr:col>
      <xdr:colOff>50800</xdr:colOff>
      <xdr:row>77</xdr:row>
      <xdr:rowOff>70892</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2019300" y="13177444"/>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70892</xdr:rowOff>
    </xdr:from>
    <xdr:to>
      <xdr:col>10</xdr:col>
      <xdr:colOff>114300</xdr:colOff>
      <xdr:row>77</xdr:row>
      <xdr:rowOff>157187</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flipV="1">
          <a:off x="1130300" y="13272542"/>
          <a:ext cx="889000" cy="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xmlns=""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89675</xdr:rowOff>
    </xdr:from>
    <xdr:to>
      <xdr:col>24</xdr:col>
      <xdr:colOff>114300</xdr:colOff>
      <xdr:row>77</xdr:row>
      <xdr:rowOff>19825</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4584700" y="131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112552</xdr:rowOff>
    </xdr:from>
    <xdr:ext cx="534377"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29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102693</xdr:rowOff>
    </xdr:from>
    <xdr:to>
      <xdr:col>20</xdr:col>
      <xdr:colOff>38100</xdr:colOff>
      <xdr:row>77</xdr:row>
      <xdr:rowOff>32843</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3746500" y="131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49369</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30111" y="129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96444</xdr:rowOff>
    </xdr:from>
    <xdr:to>
      <xdr:col>15</xdr:col>
      <xdr:colOff>101600</xdr:colOff>
      <xdr:row>77</xdr:row>
      <xdr:rowOff>26594</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28575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43121</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41111" y="129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20092</xdr:rowOff>
    </xdr:from>
    <xdr:to>
      <xdr:col>10</xdr:col>
      <xdr:colOff>165100</xdr:colOff>
      <xdr:row>77</xdr:row>
      <xdr:rowOff>121692</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9685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138219</xdr:rowOff>
    </xdr:from>
    <xdr:ext cx="534377"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52111" y="129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106387</xdr:rowOff>
    </xdr:from>
    <xdr:to>
      <xdr:col>6</xdr:col>
      <xdr:colOff>38100</xdr:colOff>
      <xdr:row>78</xdr:row>
      <xdr:rowOff>36537</xdr:rowOff>
    </xdr:to>
    <xdr:sp macro="" textlink="">
      <xdr:nvSpPr>
        <xdr:cNvPr id="206" name="楕円 205">
          <a:extLst>
            <a:ext uri="{FF2B5EF4-FFF2-40B4-BE49-F238E27FC236}">
              <a16:creationId xmlns:a16="http://schemas.microsoft.com/office/drawing/2014/main" xmlns="" id="{00000000-0008-0000-0600-0000CE000000}"/>
            </a:ext>
          </a:extLst>
        </xdr:cNvPr>
        <xdr:cNvSpPr/>
      </xdr:nvSpPr>
      <xdr:spPr>
        <a:xfrm>
          <a:off x="10795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27664</xdr:rowOff>
    </xdr:from>
    <xdr:ext cx="534377"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63111" y="134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137998</xdr:rowOff>
    </xdr:from>
    <xdr:to>
      <xdr:col>24</xdr:col>
      <xdr:colOff>63500</xdr:colOff>
      <xdr:row>97</xdr:row>
      <xdr:rowOff>6172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3797300" y="1659719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3239</xdr:rowOff>
    </xdr:from>
    <xdr:to>
      <xdr:col>19</xdr:col>
      <xdr:colOff>177800</xdr:colOff>
      <xdr:row>97</xdr:row>
      <xdr:rowOff>6172</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908300" y="16633889"/>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132741</xdr:rowOff>
    </xdr:from>
    <xdr:to>
      <xdr:col>15</xdr:col>
      <xdr:colOff>50800</xdr:colOff>
      <xdr:row>97</xdr:row>
      <xdr:rowOff>3239</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a:off x="2019300" y="16591941"/>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106414</xdr:rowOff>
    </xdr:from>
    <xdr:to>
      <xdr:col>10</xdr:col>
      <xdr:colOff>114300</xdr:colOff>
      <xdr:row>96</xdr:row>
      <xdr:rowOff>132741</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a:off x="1130300" y="16565614"/>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87198</xdr:rowOff>
    </xdr:from>
    <xdr:to>
      <xdr:col>24</xdr:col>
      <xdr:colOff>114300</xdr:colOff>
      <xdr:row>97</xdr:row>
      <xdr:rowOff>17348</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65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65625</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5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126822</xdr:rowOff>
    </xdr:from>
    <xdr:to>
      <xdr:col>20</xdr:col>
      <xdr:colOff>38100</xdr:colOff>
      <xdr:row>97</xdr:row>
      <xdr:rowOff>56972</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5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48099</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67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123889</xdr:rowOff>
    </xdr:from>
    <xdr:to>
      <xdr:col>15</xdr:col>
      <xdr:colOff>101600</xdr:colOff>
      <xdr:row>97</xdr:row>
      <xdr:rowOff>54039</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5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45166</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6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81941</xdr:rowOff>
    </xdr:from>
    <xdr:to>
      <xdr:col>10</xdr:col>
      <xdr:colOff>165100</xdr:colOff>
      <xdr:row>97</xdr:row>
      <xdr:rowOff>12091</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5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55614</xdr:rowOff>
    </xdr:from>
    <xdr:to>
      <xdr:col>6</xdr:col>
      <xdr:colOff>38100</xdr:colOff>
      <xdr:row>96</xdr:row>
      <xdr:rowOff>157214</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65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2291</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2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xmlns=""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xmlns=""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xmlns=""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106138</xdr:rowOff>
    </xdr:from>
    <xdr:to>
      <xdr:col>55</xdr:col>
      <xdr:colOff>0</xdr:colOff>
      <xdr:row>38</xdr:row>
      <xdr:rowOff>67629</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9639300" y="6106888"/>
          <a:ext cx="838200" cy="47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xmlns=""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67629</xdr:rowOff>
    </xdr:from>
    <xdr:to>
      <xdr:col>50</xdr:col>
      <xdr:colOff>114300</xdr:colOff>
      <xdr:row>38</xdr:row>
      <xdr:rowOff>93245</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8750300" y="6582729"/>
          <a:ext cx="8890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93245</xdr:rowOff>
    </xdr:from>
    <xdr:to>
      <xdr:col>45</xdr:col>
      <xdr:colOff>177800</xdr:colOff>
      <xdr:row>38</xdr:row>
      <xdr:rowOff>124430</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7861300" y="6608345"/>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124430</xdr:rowOff>
    </xdr:from>
    <xdr:to>
      <xdr:col>41</xdr:col>
      <xdr:colOff>50800</xdr:colOff>
      <xdr:row>39</xdr:row>
      <xdr:rowOff>23114</xdr:rowOff>
    </xdr:to>
    <xdr:cxnSp macro="">
      <xdr:nvCxnSpPr>
        <xdr:cNvPr id="306" name="直線コネクタ 305">
          <a:extLst>
            <a:ext uri="{FF2B5EF4-FFF2-40B4-BE49-F238E27FC236}">
              <a16:creationId xmlns:a16="http://schemas.microsoft.com/office/drawing/2014/main" xmlns="" id="{00000000-0008-0000-0600-000032010000}"/>
            </a:ext>
          </a:extLst>
        </xdr:cNvPr>
        <xdr:cNvCxnSpPr/>
      </xdr:nvCxnSpPr>
      <xdr:spPr>
        <a:xfrm flipV="1">
          <a:off x="6972300" y="6639530"/>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xmlns=""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55338</xdr:rowOff>
    </xdr:from>
    <xdr:to>
      <xdr:col>55</xdr:col>
      <xdr:colOff>50800</xdr:colOff>
      <xdr:row>35</xdr:row>
      <xdr:rowOff>156938</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10426700" y="60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78215</xdr:rowOff>
    </xdr:from>
    <xdr:ext cx="599010" cy="259045"/>
    <xdr:sp macro="" textlink="">
      <xdr:nvSpPr>
        <xdr:cNvPr id="317" name="補助費等該当値テキスト">
          <a:extLst>
            <a:ext uri="{FF2B5EF4-FFF2-40B4-BE49-F238E27FC236}">
              <a16:creationId xmlns:a16="http://schemas.microsoft.com/office/drawing/2014/main" xmlns="" id="{00000000-0008-0000-0600-00003D010000}"/>
            </a:ext>
          </a:extLst>
        </xdr:cNvPr>
        <xdr:cNvSpPr txBox="1"/>
      </xdr:nvSpPr>
      <xdr:spPr>
        <a:xfrm>
          <a:off x="10528300" y="590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16829</xdr:rowOff>
    </xdr:from>
    <xdr:to>
      <xdr:col>50</xdr:col>
      <xdr:colOff>165100</xdr:colOff>
      <xdr:row>38</xdr:row>
      <xdr:rowOff>118429</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9588500" y="65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134956</xdr:rowOff>
    </xdr:from>
    <xdr:ext cx="599010"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9339795" y="630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42445</xdr:rowOff>
    </xdr:from>
    <xdr:to>
      <xdr:col>46</xdr:col>
      <xdr:colOff>38100</xdr:colOff>
      <xdr:row>38</xdr:row>
      <xdr:rowOff>144045</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8699500" y="65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160572</xdr:rowOff>
    </xdr:from>
    <xdr:ext cx="599010"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8450795" y="633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73630</xdr:rowOff>
    </xdr:from>
    <xdr:to>
      <xdr:col>41</xdr:col>
      <xdr:colOff>101600</xdr:colOff>
      <xdr:row>39</xdr:row>
      <xdr:rowOff>3780</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7810500" y="658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20307</xdr:rowOff>
    </xdr:from>
    <xdr:ext cx="599010"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7561795" y="636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143764</xdr:rowOff>
    </xdr:from>
    <xdr:to>
      <xdr:col>36</xdr:col>
      <xdr:colOff>165100</xdr:colOff>
      <xdr:row>39</xdr:row>
      <xdr:rowOff>73914</xdr:rowOff>
    </xdr:to>
    <xdr:sp macro="" textlink="">
      <xdr:nvSpPr>
        <xdr:cNvPr id="324" name="楕円 323">
          <a:extLst>
            <a:ext uri="{FF2B5EF4-FFF2-40B4-BE49-F238E27FC236}">
              <a16:creationId xmlns:a16="http://schemas.microsoft.com/office/drawing/2014/main" xmlns="" id="{00000000-0008-0000-0600-000044010000}"/>
            </a:ext>
          </a:extLst>
        </xdr:cNvPr>
        <xdr:cNvSpPr/>
      </xdr:nvSpPr>
      <xdr:spPr>
        <a:xfrm>
          <a:off x="6921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65041</xdr:rowOff>
    </xdr:from>
    <xdr:ext cx="599010"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672795" y="675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xmlns=""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xmlns=""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xmlns=""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152910</xdr:rowOff>
    </xdr:from>
    <xdr:to>
      <xdr:col>55</xdr:col>
      <xdr:colOff>0</xdr:colOff>
      <xdr:row>58</xdr:row>
      <xdr:rowOff>44145</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9639300" y="9925560"/>
          <a:ext cx="838200" cy="6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xmlns=""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152910</xdr:rowOff>
    </xdr:from>
    <xdr:to>
      <xdr:col>50</xdr:col>
      <xdr:colOff>114300</xdr:colOff>
      <xdr:row>58</xdr:row>
      <xdr:rowOff>71587</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flipV="1">
          <a:off x="8750300" y="9925560"/>
          <a:ext cx="889000" cy="9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13140</xdr:rowOff>
    </xdr:from>
    <xdr:to>
      <xdr:col>45</xdr:col>
      <xdr:colOff>177800</xdr:colOff>
      <xdr:row>58</xdr:row>
      <xdr:rowOff>71587</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7861300" y="9957240"/>
          <a:ext cx="889000" cy="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13140</xdr:rowOff>
    </xdr:from>
    <xdr:to>
      <xdr:col>41</xdr:col>
      <xdr:colOff>50800</xdr:colOff>
      <xdr:row>58</xdr:row>
      <xdr:rowOff>124483</xdr:rowOff>
    </xdr:to>
    <xdr:cxnSp macro="">
      <xdr:nvCxnSpPr>
        <xdr:cNvPr id="363" name="直線コネクタ 362">
          <a:extLst>
            <a:ext uri="{FF2B5EF4-FFF2-40B4-BE49-F238E27FC236}">
              <a16:creationId xmlns:a16="http://schemas.microsoft.com/office/drawing/2014/main" xmlns="" id="{00000000-0008-0000-0600-00006B010000}"/>
            </a:ext>
          </a:extLst>
        </xdr:cNvPr>
        <xdr:cNvCxnSpPr/>
      </xdr:nvCxnSpPr>
      <xdr:spPr>
        <a:xfrm flipV="1">
          <a:off x="6972300" y="9957240"/>
          <a:ext cx="889000" cy="1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164795</xdr:rowOff>
    </xdr:from>
    <xdr:to>
      <xdr:col>55</xdr:col>
      <xdr:colOff>50800</xdr:colOff>
      <xdr:row>58</xdr:row>
      <xdr:rowOff>94945</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10426700" y="99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16222</xdr:rowOff>
    </xdr:from>
    <xdr:ext cx="599010" cy="259045"/>
    <xdr:sp macro="" textlink="">
      <xdr:nvSpPr>
        <xdr:cNvPr id="374" name="普通建設事業費該当値テキスト">
          <a:extLst>
            <a:ext uri="{FF2B5EF4-FFF2-40B4-BE49-F238E27FC236}">
              <a16:creationId xmlns:a16="http://schemas.microsoft.com/office/drawing/2014/main" xmlns="" id="{00000000-0008-0000-0600-000076010000}"/>
            </a:ext>
          </a:extLst>
        </xdr:cNvPr>
        <xdr:cNvSpPr txBox="1"/>
      </xdr:nvSpPr>
      <xdr:spPr>
        <a:xfrm>
          <a:off x="10528300" y="978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102110</xdr:rowOff>
    </xdr:from>
    <xdr:to>
      <xdr:col>50</xdr:col>
      <xdr:colOff>165100</xdr:colOff>
      <xdr:row>58</xdr:row>
      <xdr:rowOff>32260</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9588500" y="98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48787</xdr:rowOff>
    </xdr:from>
    <xdr:ext cx="599010"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9339795" y="964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20787</xdr:rowOff>
    </xdr:from>
    <xdr:to>
      <xdr:col>46</xdr:col>
      <xdr:colOff>38100</xdr:colOff>
      <xdr:row>58</xdr:row>
      <xdr:rowOff>122387</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8699500" y="996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138914</xdr:rowOff>
    </xdr:from>
    <xdr:ext cx="599010"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8450795"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133790</xdr:rowOff>
    </xdr:from>
    <xdr:to>
      <xdr:col>41</xdr:col>
      <xdr:colOff>101600</xdr:colOff>
      <xdr:row>58</xdr:row>
      <xdr:rowOff>63940</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7810500" y="99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80467</xdr:rowOff>
    </xdr:from>
    <xdr:ext cx="599010"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7561795" y="968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73683</xdr:rowOff>
    </xdr:from>
    <xdr:to>
      <xdr:col>36</xdr:col>
      <xdr:colOff>165100</xdr:colOff>
      <xdr:row>59</xdr:row>
      <xdr:rowOff>3833</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6921500" y="1001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20360</xdr:rowOff>
    </xdr:from>
    <xdr:ext cx="599010"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672795" y="979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xmlns=""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xmlns=""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xmlns=""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14066</xdr:rowOff>
    </xdr:from>
    <xdr:to>
      <xdr:col>55</xdr:col>
      <xdr:colOff>0</xdr:colOff>
      <xdr:row>76</xdr:row>
      <xdr:rowOff>165108</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9639300" y="13044266"/>
          <a:ext cx="838200" cy="1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170104</xdr:rowOff>
    </xdr:from>
    <xdr:ext cx="534377" cy="259045"/>
    <xdr:sp macro="" textlink="">
      <xdr:nvSpPr>
        <xdr:cNvPr id="412" name="普通建設事業費 （ うち新規整備　）平均値テキスト">
          <a:extLst>
            <a:ext uri="{FF2B5EF4-FFF2-40B4-BE49-F238E27FC236}">
              <a16:creationId xmlns:a16="http://schemas.microsoft.com/office/drawing/2014/main" xmlns="" id="{00000000-0008-0000-0600-00009C010000}"/>
            </a:ext>
          </a:extLst>
        </xdr:cNvPr>
        <xdr:cNvSpPr txBox="1"/>
      </xdr:nvSpPr>
      <xdr:spPr>
        <a:xfrm>
          <a:off x="10528300" y="13371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165108</xdr:rowOff>
    </xdr:from>
    <xdr:to>
      <xdr:col>50</xdr:col>
      <xdr:colOff>114300</xdr:colOff>
      <xdr:row>78</xdr:row>
      <xdr:rowOff>58410</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8750300" y="13195308"/>
          <a:ext cx="889000" cy="23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116935</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372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130894</xdr:rowOff>
    </xdr:from>
    <xdr:to>
      <xdr:col>45</xdr:col>
      <xdr:colOff>177800</xdr:colOff>
      <xdr:row>78</xdr:row>
      <xdr:rowOff>58410</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7861300" y="13332544"/>
          <a:ext cx="889000" cy="9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130894</xdr:rowOff>
    </xdr:from>
    <xdr:to>
      <xdr:col>41</xdr:col>
      <xdr:colOff>50800</xdr:colOff>
      <xdr:row>78</xdr:row>
      <xdr:rowOff>411</xdr:rowOff>
    </xdr:to>
    <xdr:cxnSp macro="">
      <xdr:nvCxnSpPr>
        <xdr:cNvPr id="420" name="直線コネクタ 419">
          <a:extLst>
            <a:ext uri="{FF2B5EF4-FFF2-40B4-BE49-F238E27FC236}">
              <a16:creationId xmlns:a16="http://schemas.microsoft.com/office/drawing/2014/main" xmlns="" id="{00000000-0008-0000-0600-0000A4010000}"/>
            </a:ext>
          </a:extLst>
        </xdr:cNvPr>
        <xdr:cNvCxnSpPr/>
      </xdr:nvCxnSpPr>
      <xdr:spPr>
        <a:xfrm flipV="1">
          <a:off x="6972300" y="13332544"/>
          <a:ext cx="889000" cy="4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59958</xdr:rowOff>
    </xdr:from>
    <xdr:ext cx="59901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561795" y="1343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134715</xdr:rowOff>
    </xdr:from>
    <xdr:to>
      <xdr:col>55</xdr:col>
      <xdr:colOff>50800</xdr:colOff>
      <xdr:row>76</xdr:row>
      <xdr:rowOff>64864</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10426700" y="12993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157592</xdr:rowOff>
    </xdr:from>
    <xdr:ext cx="599010" cy="259045"/>
    <xdr:sp macro="" textlink="">
      <xdr:nvSpPr>
        <xdr:cNvPr id="431" name="普通建設事業費 （ うち新規整備　）該当値テキスト">
          <a:extLst>
            <a:ext uri="{FF2B5EF4-FFF2-40B4-BE49-F238E27FC236}">
              <a16:creationId xmlns:a16="http://schemas.microsoft.com/office/drawing/2014/main" xmlns="" id="{00000000-0008-0000-0600-0000AF010000}"/>
            </a:ext>
          </a:extLst>
        </xdr:cNvPr>
        <xdr:cNvSpPr txBox="1"/>
      </xdr:nvSpPr>
      <xdr:spPr>
        <a:xfrm>
          <a:off x="10528300" y="128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114308</xdr:rowOff>
    </xdr:from>
    <xdr:to>
      <xdr:col>50</xdr:col>
      <xdr:colOff>165100</xdr:colOff>
      <xdr:row>77</xdr:row>
      <xdr:rowOff>44458</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9588500" y="1314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60984</xdr:rowOff>
    </xdr:from>
    <xdr:ext cx="599010"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9339795" y="1291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7610</xdr:rowOff>
    </xdr:from>
    <xdr:to>
      <xdr:col>46</xdr:col>
      <xdr:colOff>38100</xdr:colOff>
      <xdr:row>78</xdr:row>
      <xdr:rowOff>109210</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8699500" y="133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125737</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8483111" y="1315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80094</xdr:rowOff>
    </xdr:from>
    <xdr:to>
      <xdr:col>41</xdr:col>
      <xdr:colOff>101600</xdr:colOff>
      <xdr:row>78</xdr:row>
      <xdr:rowOff>10244</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7810500" y="132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26771</xdr:rowOff>
    </xdr:from>
    <xdr:ext cx="599010"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7561795" y="1305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121061</xdr:rowOff>
    </xdr:from>
    <xdr:to>
      <xdr:col>36</xdr:col>
      <xdr:colOff>165100</xdr:colOff>
      <xdr:row>78</xdr:row>
      <xdr:rowOff>51211</xdr:rowOff>
    </xdr:to>
    <xdr:sp macro="" textlink="">
      <xdr:nvSpPr>
        <xdr:cNvPr id="438" name="楕円 437">
          <a:extLst>
            <a:ext uri="{FF2B5EF4-FFF2-40B4-BE49-F238E27FC236}">
              <a16:creationId xmlns:a16="http://schemas.microsoft.com/office/drawing/2014/main" xmlns="" id="{00000000-0008-0000-0600-0000B6010000}"/>
            </a:ext>
          </a:extLst>
        </xdr:cNvPr>
        <xdr:cNvSpPr/>
      </xdr:nvSpPr>
      <xdr:spPr>
        <a:xfrm>
          <a:off x="6921500" y="133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67738</xdr:rowOff>
    </xdr:from>
    <xdr:ext cx="599010"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672795" y="1309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xmlns=""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xmlns=""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xmlns=""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162841</xdr:rowOff>
    </xdr:from>
    <xdr:to>
      <xdr:col>55</xdr:col>
      <xdr:colOff>0</xdr:colOff>
      <xdr:row>98</xdr:row>
      <xdr:rowOff>63818</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9639300" y="16622041"/>
          <a:ext cx="838200" cy="24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a:extLst>
            <a:ext uri="{FF2B5EF4-FFF2-40B4-BE49-F238E27FC236}">
              <a16:creationId xmlns:a16="http://schemas.microsoft.com/office/drawing/2014/main" xmlns="" id="{00000000-0008-0000-0600-0000D3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162841</xdr:rowOff>
    </xdr:from>
    <xdr:to>
      <xdr:col>50</xdr:col>
      <xdr:colOff>114300</xdr:colOff>
      <xdr:row>97</xdr:row>
      <xdr:rowOff>77352</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8750300" y="16622041"/>
          <a:ext cx="889000" cy="8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165156</xdr:rowOff>
    </xdr:from>
    <xdr:to>
      <xdr:col>45</xdr:col>
      <xdr:colOff>177800</xdr:colOff>
      <xdr:row>97</xdr:row>
      <xdr:rowOff>77352</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7861300" y="16624356"/>
          <a:ext cx="889000" cy="8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165156</xdr:rowOff>
    </xdr:from>
    <xdr:to>
      <xdr:col>41</xdr:col>
      <xdr:colOff>50800</xdr:colOff>
      <xdr:row>98</xdr:row>
      <xdr:rowOff>52636</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flipV="1">
          <a:off x="6972300" y="16624356"/>
          <a:ext cx="889000" cy="2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xmlns=""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13018</xdr:rowOff>
    </xdr:from>
    <xdr:to>
      <xdr:col>55</xdr:col>
      <xdr:colOff>50800</xdr:colOff>
      <xdr:row>98</xdr:row>
      <xdr:rowOff>114618</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10426700" y="168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99395</xdr:rowOff>
    </xdr:from>
    <xdr:ext cx="534377" cy="259045"/>
    <xdr:sp macro="" textlink="">
      <xdr:nvSpPr>
        <xdr:cNvPr id="486" name="普通建設事業費 （ うち更新整備　）該当値テキスト">
          <a:extLst>
            <a:ext uri="{FF2B5EF4-FFF2-40B4-BE49-F238E27FC236}">
              <a16:creationId xmlns:a16="http://schemas.microsoft.com/office/drawing/2014/main" xmlns="" id="{00000000-0008-0000-0600-0000E6010000}"/>
            </a:ext>
          </a:extLst>
        </xdr:cNvPr>
        <xdr:cNvSpPr txBox="1"/>
      </xdr:nvSpPr>
      <xdr:spPr>
        <a:xfrm>
          <a:off x="10528300" y="1673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112041</xdr:rowOff>
    </xdr:from>
    <xdr:to>
      <xdr:col>50</xdr:col>
      <xdr:colOff>165100</xdr:colOff>
      <xdr:row>97</xdr:row>
      <xdr:rowOff>42191</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9588500" y="165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58718</xdr:rowOff>
    </xdr:from>
    <xdr:ext cx="59901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9339795" y="1634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26552</xdr:rowOff>
    </xdr:from>
    <xdr:to>
      <xdr:col>46</xdr:col>
      <xdr:colOff>38100</xdr:colOff>
      <xdr:row>97</xdr:row>
      <xdr:rowOff>128152</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8699500" y="1665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144679</xdr:rowOff>
    </xdr:from>
    <xdr:ext cx="599010"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8450795" y="164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114356</xdr:rowOff>
    </xdr:from>
    <xdr:to>
      <xdr:col>41</xdr:col>
      <xdr:colOff>101600</xdr:colOff>
      <xdr:row>97</xdr:row>
      <xdr:rowOff>44506</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7810500" y="165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61033</xdr:rowOff>
    </xdr:from>
    <xdr:ext cx="599010"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7561795" y="1634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1836</xdr:rowOff>
    </xdr:from>
    <xdr:to>
      <xdr:col>36</xdr:col>
      <xdr:colOff>165100</xdr:colOff>
      <xdr:row>98</xdr:row>
      <xdr:rowOff>103436</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6921500" y="168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94563</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6705111" y="168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xmlns=""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xmlns=""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xmlns=""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151883</xdr:rowOff>
    </xdr:from>
    <xdr:to>
      <xdr:col>85</xdr:col>
      <xdr:colOff>127000</xdr:colOff>
      <xdr:row>38</xdr:row>
      <xdr:rowOff>152464</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5481300" y="6495533"/>
          <a:ext cx="838200" cy="17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83158</xdr:rowOff>
    </xdr:from>
    <xdr:ext cx="534377" cy="259045"/>
    <xdr:sp macro="" textlink="">
      <xdr:nvSpPr>
        <xdr:cNvPr id="524" name="災害復旧事業費平均値テキスト">
          <a:extLst>
            <a:ext uri="{FF2B5EF4-FFF2-40B4-BE49-F238E27FC236}">
              <a16:creationId xmlns:a16="http://schemas.microsoft.com/office/drawing/2014/main" xmlns="" id="{00000000-0008-0000-0600-00000C020000}"/>
            </a:ext>
          </a:extLst>
        </xdr:cNvPr>
        <xdr:cNvSpPr txBox="1"/>
      </xdr:nvSpPr>
      <xdr:spPr>
        <a:xfrm>
          <a:off x="16370300" y="659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152464</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4592300" y="6667564"/>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59608</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14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101083</xdr:rowOff>
    </xdr:from>
    <xdr:to>
      <xdr:col>85</xdr:col>
      <xdr:colOff>177800</xdr:colOff>
      <xdr:row>38</xdr:row>
      <xdr:rowOff>31232</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6268700" y="64447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123960</xdr:rowOff>
    </xdr:from>
    <xdr:ext cx="599010" cy="259045"/>
    <xdr:sp macro="" textlink="">
      <xdr:nvSpPr>
        <xdr:cNvPr id="543" name="災害復旧事業費該当値テキスト">
          <a:extLst>
            <a:ext uri="{FF2B5EF4-FFF2-40B4-BE49-F238E27FC236}">
              <a16:creationId xmlns:a16="http://schemas.microsoft.com/office/drawing/2014/main" xmlns="" id="{00000000-0008-0000-0600-00001F020000}"/>
            </a:ext>
          </a:extLst>
        </xdr:cNvPr>
        <xdr:cNvSpPr txBox="1"/>
      </xdr:nvSpPr>
      <xdr:spPr>
        <a:xfrm>
          <a:off x="16370300" y="629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101664</xdr:rowOff>
    </xdr:from>
    <xdr:to>
      <xdr:col>81</xdr:col>
      <xdr:colOff>101600</xdr:colOff>
      <xdr:row>39</xdr:row>
      <xdr:rowOff>31814</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5430500" y="66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48341</xdr:rowOff>
    </xdr:from>
    <xdr:ext cx="534377"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5214111" y="63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xmlns=""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xmlns=""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xmlns=""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xmlns=""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xmlns=""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xmlns=""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xmlns=""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xmlns=""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126806</xdr:rowOff>
    </xdr:from>
    <xdr:to>
      <xdr:col>85</xdr:col>
      <xdr:colOff>127000</xdr:colOff>
      <xdr:row>76</xdr:row>
      <xdr:rowOff>148062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5481300" y="13157006"/>
          <a:ext cx="838200" cy="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xmlns=""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148062</xdr:rowOff>
    </xdr:from>
    <xdr:to>
      <xdr:col>81</xdr:col>
      <xdr:colOff>50800</xdr:colOff>
      <xdr:row>76</xdr:row>
      <xdr:rowOff>153992</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4592300" y="13178262"/>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153992</xdr:rowOff>
    </xdr:from>
    <xdr:to>
      <xdr:col>76</xdr:col>
      <xdr:colOff>114300</xdr:colOff>
      <xdr:row>76</xdr:row>
      <xdr:rowOff>160510</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3703300" y="13184192"/>
          <a:ext cx="889000" cy="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160510</xdr:rowOff>
    </xdr:from>
    <xdr:to>
      <xdr:col>71</xdr:col>
      <xdr:colOff>177800</xdr:colOff>
      <xdr:row>77</xdr:row>
      <xdr:rowOff>32046</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2814300" y="13190710"/>
          <a:ext cx="889000" cy="4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76006</xdr:rowOff>
    </xdr:from>
    <xdr:to>
      <xdr:col>85</xdr:col>
      <xdr:colOff>177800</xdr:colOff>
      <xdr:row>77</xdr:row>
      <xdr:rowOff>6156</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6268700" y="1310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98884</xdr:rowOff>
    </xdr:from>
    <xdr:ext cx="599010" cy="259045"/>
    <xdr:sp macro="" textlink="">
      <xdr:nvSpPr>
        <xdr:cNvPr id="647" name="公債費該当値テキスト">
          <a:extLst>
            <a:ext uri="{FF2B5EF4-FFF2-40B4-BE49-F238E27FC236}">
              <a16:creationId xmlns:a16="http://schemas.microsoft.com/office/drawing/2014/main" xmlns="" id="{00000000-0008-0000-0600-000087020000}"/>
            </a:ext>
          </a:extLst>
        </xdr:cNvPr>
        <xdr:cNvSpPr txBox="1"/>
      </xdr:nvSpPr>
      <xdr:spPr>
        <a:xfrm>
          <a:off x="16370300" y="1295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97262</xdr:rowOff>
    </xdr:from>
    <xdr:to>
      <xdr:col>81</xdr:col>
      <xdr:colOff>101600</xdr:colOff>
      <xdr:row>77</xdr:row>
      <xdr:rowOff>27412</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5430500" y="131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43939</xdr:rowOff>
    </xdr:from>
    <xdr:ext cx="59901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5181795" y="1290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103192</xdr:rowOff>
    </xdr:from>
    <xdr:to>
      <xdr:col>76</xdr:col>
      <xdr:colOff>165100</xdr:colOff>
      <xdr:row>77</xdr:row>
      <xdr:rowOff>33342</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4541500" y="131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49869</xdr:rowOff>
    </xdr:from>
    <xdr:ext cx="59901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4292795" y="1290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109710</xdr:rowOff>
    </xdr:from>
    <xdr:to>
      <xdr:col>72</xdr:col>
      <xdr:colOff>38100</xdr:colOff>
      <xdr:row>77</xdr:row>
      <xdr:rowOff>39860</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3652500" y="131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56387</xdr:rowOff>
    </xdr:from>
    <xdr:ext cx="599010"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3403795" y="1291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152696</xdr:rowOff>
    </xdr:from>
    <xdr:to>
      <xdr:col>67</xdr:col>
      <xdr:colOff>101600</xdr:colOff>
      <xdr:row>77</xdr:row>
      <xdr:rowOff>82846</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2763500" y="1318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99372</xdr:rowOff>
    </xdr:from>
    <xdr:ext cx="599010"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514795" y="1295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xmlns=""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xmlns=""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28908</xdr:rowOff>
    </xdr:from>
    <xdr:to>
      <xdr:col>85</xdr:col>
      <xdr:colOff>127000</xdr:colOff>
      <xdr:row>99</xdr:row>
      <xdr:rowOff>31170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5481300" y="17002458"/>
          <a:ext cx="8382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a:extLst>
            <a:ext uri="{FF2B5EF4-FFF2-40B4-BE49-F238E27FC236}">
              <a16:creationId xmlns:a16="http://schemas.microsoft.com/office/drawing/2014/main" xmlns="" id="{00000000-0008-0000-0600-0000AD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3018</xdr:rowOff>
    </xdr:from>
    <xdr:to>
      <xdr:col>81</xdr:col>
      <xdr:colOff>50800</xdr:colOff>
      <xdr:row>99</xdr:row>
      <xdr:rowOff>28908</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4592300" y="16805118"/>
          <a:ext cx="889000" cy="19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3018</xdr:rowOff>
    </xdr:from>
    <xdr:to>
      <xdr:col>76</xdr:col>
      <xdr:colOff>114300</xdr:colOff>
      <xdr:row>99</xdr:row>
      <xdr:rowOff>8922</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3703300" y="16805118"/>
          <a:ext cx="889000" cy="17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80125</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325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13328</xdr:rowOff>
    </xdr:from>
    <xdr:to>
      <xdr:col>71</xdr:col>
      <xdr:colOff>177800</xdr:colOff>
      <xdr:row>99</xdr:row>
      <xdr:rowOff>8922</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2814300" y="16815428"/>
          <a:ext cx="889000" cy="16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151820</xdr:rowOff>
    </xdr:from>
    <xdr:to>
      <xdr:col>85</xdr:col>
      <xdr:colOff>177800</xdr:colOff>
      <xdr:row>99</xdr:row>
      <xdr:rowOff>81970</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6268700" y="169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66747</xdr:rowOff>
    </xdr:from>
    <xdr:ext cx="469744" cy="259045"/>
    <xdr:sp macro="" textlink="">
      <xdr:nvSpPr>
        <xdr:cNvPr id="704" name="積立金該当値テキスト">
          <a:extLst>
            <a:ext uri="{FF2B5EF4-FFF2-40B4-BE49-F238E27FC236}">
              <a16:creationId xmlns:a16="http://schemas.microsoft.com/office/drawing/2014/main" xmlns="" id="{00000000-0008-0000-0600-0000C0020000}"/>
            </a:ext>
          </a:extLst>
        </xdr:cNvPr>
        <xdr:cNvSpPr txBox="1"/>
      </xdr:nvSpPr>
      <xdr:spPr>
        <a:xfrm>
          <a:off x="16370300" y="168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149558</xdr:rowOff>
    </xdr:from>
    <xdr:to>
      <xdr:col>81</xdr:col>
      <xdr:colOff>101600</xdr:colOff>
      <xdr:row>99</xdr:row>
      <xdr:rowOff>79708</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5430500" y="169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70835</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46428" y="1704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123668</xdr:rowOff>
    </xdr:from>
    <xdr:to>
      <xdr:col>76</xdr:col>
      <xdr:colOff>165100</xdr:colOff>
      <xdr:row>98</xdr:row>
      <xdr:rowOff>53818</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4541500" y="167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70345</xdr:rowOff>
    </xdr:from>
    <xdr:ext cx="599010"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292795" y="165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129572</xdr:rowOff>
    </xdr:from>
    <xdr:to>
      <xdr:col>72</xdr:col>
      <xdr:colOff>38100</xdr:colOff>
      <xdr:row>99</xdr:row>
      <xdr:rowOff>59722</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3652500" y="169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50849</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436111" y="1702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133978</xdr:rowOff>
    </xdr:from>
    <xdr:to>
      <xdr:col>67</xdr:col>
      <xdr:colOff>101600</xdr:colOff>
      <xdr:row>98</xdr:row>
      <xdr:rowOff>64128</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2763500" y="167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80655</xdr:rowOff>
    </xdr:from>
    <xdr:ext cx="599010"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514795" y="1653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xmlns=""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xmlns=""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xmlns=""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93229</xdr:rowOff>
    </xdr:from>
    <xdr:to>
      <xdr:col>116</xdr:col>
      <xdr:colOff>63500</xdr:colOff>
      <xdr:row>59</xdr:row>
      <xdr:rowOff>93425</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21323300" y="10208779"/>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xmlns=""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93425</xdr:rowOff>
    </xdr:from>
    <xdr:to>
      <xdr:col>111</xdr:col>
      <xdr:colOff>177800</xdr:colOff>
      <xdr:row>59</xdr:row>
      <xdr:rowOff>93588</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flipV="1">
          <a:off x="20434300" y="1020897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93588</xdr:rowOff>
    </xdr:from>
    <xdr:to>
      <xdr:col>107</xdr:col>
      <xdr:colOff>50800</xdr:colOff>
      <xdr:row>59</xdr:row>
      <xdr:rowOff>98878</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flipV="1">
          <a:off x="19545300" y="10209138"/>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42429</xdr:rowOff>
    </xdr:from>
    <xdr:to>
      <xdr:col>116</xdr:col>
      <xdr:colOff>114300</xdr:colOff>
      <xdr:row>59</xdr:row>
      <xdr:rowOff>144029</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2110700" y="101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128806</xdr:rowOff>
    </xdr:from>
    <xdr:ext cx="378565" cy="259045"/>
    <xdr:sp macro="" textlink="">
      <xdr:nvSpPr>
        <xdr:cNvPr id="820" name="貸付金該当値テキスト">
          <a:extLst>
            <a:ext uri="{FF2B5EF4-FFF2-40B4-BE49-F238E27FC236}">
              <a16:creationId xmlns:a16="http://schemas.microsoft.com/office/drawing/2014/main" xmlns="" id="{00000000-0008-0000-0600-000034030000}"/>
            </a:ext>
          </a:extLst>
        </xdr:cNvPr>
        <xdr:cNvSpPr txBox="1"/>
      </xdr:nvSpPr>
      <xdr:spPr>
        <a:xfrm>
          <a:off x="22212300" y="1007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42625</xdr:rowOff>
    </xdr:from>
    <xdr:to>
      <xdr:col>112</xdr:col>
      <xdr:colOff>38100</xdr:colOff>
      <xdr:row>59</xdr:row>
      <xdr:rowOff>144225</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1272500" y="101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135352</xdr:rowOff>
    </xdr:from>
    <xdr:ext cx="378565"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1134017" y="10250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42788</xdr:rowOff>
    </xdr:from>
    <xdr:to>
      <xdr:col>107</xdr:col>
      <xdr:colOff>101600</xdr:colOff>
      <xdr:row>59</xdr:row>
      <xdr:rowOff>144388</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20383500" y="101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135515</xdr:rowOff>
    </xdr:from>
    <xdr:ext cx="378565"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0245017" y="10251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xmlns=""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xmlns=""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xmlns=""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43565</xdr:rowOff>
    </xdr:from>
    <xdr:to>
      <xdr:col>116</xdr:col>
      <xdr:colOff>63500</xdr:colOff>
      <xdr:row>73</xdr:row>
      <xdr:rowOff>151574</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1323300" y="12559415"/>
          <a:ext cx="838200" cy="10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a:extLst>
            <a:ext uri="{FF2B5EF4-FFF2-40B4-BE49-F238E27FC236}">
              <a16:creationId xmlns:a16="http://schemas.microsoft.com/office/drawing/2014/main" xmlns="" id="{00000000-0008-0000-0600-000058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151574</xdr:rowOff>
    </xdr:from>
    <xdr:to>
      <xdr:col>111</xdr:col>
      <xdr:colOff>177800</xdr:colOff>
      <xdr:row>74</xdr:row>
      <xdr:rowOff>4840</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20434300" y="12667424"/>
          <a:ext cx="8890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150504</xdr:rowOff>
    </xdr:from>
    <xdr:to>
      <xdr:col>107</xdr:col>
      <xdr:colOff>50800</xdr:colOff>
      <xdr:row>74</xdr:row>
      <xdr:rowOff>4840</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19545300" y="12666354"/>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150504</xdr:rowOff>
    </xdr:from>
    <xdr:to>
      <xdr:col>102</xdr:col>
      <xdr:colOff>114300</xdr:colOff>
      <xdr:row>74</xdr:row>
      <xdr:rowOff>154833</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flipV="1">
          <a:off x="18656300" y="12666354"/>
          <a:ext cx="889000" cy="17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xmlns=""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164215</xdr:rowOff>
    </xdr:from>
    <xdr:to>
      <xdr:col>116</xdr:col>
      <xdr:colOff>114300</xdr:colOff>
      <xdr:row>73</xdr:row>
      <xdr:rowOff>94365</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2110700" y="12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15642</xdr:rowOff>
    </xdr:from>
    <xdr:ext cx="599010" cy="259045"/>
    <xdr:sp macro="" textlink="">
      <xdr:nvSpPr>
        <xdr:cNvPr id="875" name="繰出金該当値テキスト">
          <a:extLst>
            <a:ext uri="{FF2B5EF4-FFF2-40B4-BE49-F238E27FC236}">
              <a16:creationId xmlns:a16="http://schemas.microsoft.com/office/drawing/2014/main" xmlns="" id="{00000000-0008-0000-0600-00006B030000}"/>
            </a:ext>
          </a:extLst>
        </xdr:cNvPr>
        <xdr:cNvSpPr txBox="1"/>
      </xdr:nvSpPr>
      <xdr:spPr>
        <a:xfrm>
          <a:off x="22212300" y="123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100774</xdr:rowOff>
    </xdr:from>
    <xdr:to>
      <xdr:col>112</xdr:col>
      <xdr:colOff>38100</xdr:colOff>
      <xdr:row>74</xdr:row>
      <xdr:rowOff>30924</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1272500" y="126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47451</xdr:rowOff>
    </xdr:from>
    <xdr:ext cx="59901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1023795" y="1239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125490</xdr:rowOff>
    </xdr:from>
    <xdr:to>
      <xdr:col>107</xdr:col>
      <xdr:colOff>101600</xdr:colOff>
      <xdr:row>74</xdr:row>
      <xdr:rowOff>55640</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20383500" y="12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72167</xdr:rowOff>
    </xdr:from>
    <xdr:ext cx="59901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0134795" y="1241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99704</xdr:rowOff>
    </xdr:from>
    <xdr:to>
      <xdr:col>102</xdr:col>
      <xdr:colOff>165100</xdr:colOff>
      <xdr:row>74</xdr:row>
      <xdr:rowOff>29854</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9494500" y="1261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46381</xdr:rowOff>
    </xdr:from>
    <xdr:ext cx="599010"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9245795" y="1239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104033</xdr:rowOff>
    </xdr:from>
    <xdr:to>
      <xdr:col>98</xdr:col>
      <xdr:colOff>38100</xdr:colOff>
      <xdr:row>75</xdr:row>
      <xdr:rowOff>34183</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18605500" y="127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50710</xdr:rowOff>
    </xdr:from>
    <xdr:ext cx="599010"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356795" y="1256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xmlns=""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xmlns=""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xmlns=""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xmlns=""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xmlns=""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450,801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前年度決算と</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すると住民一人あたり、</a:t>
          </a:r>
          <a:r>
            <a:rPr kumimoji="1" lang="en-US" altLang="ja-JP" sz="1100">
              <a:solidFill>
                <a:schemeClr val="dk1"/>
              </a:solidFill>
              <a:effectLst/>
              <a:latin typeface="+mn-lt"/>
              <a:ea typeface="+mn-ea"/>
              <a:cs typeface="+mn-cs"/>
            </a:rPr>
            <a:t>164,526</a:t>
          </a:r>
          <a:r>
            <a:rPr kumimoji="1" lang="ja-JP" altLang="en-US" sz="1100">
              <a:solidFill>
                <a:schemeClr val="dk1"/>
              </a:solidFill>
              <a:effectLst/>
              <a:latin typeface="+mn-lt"/>
              <a:ea typeface="+mn-ea"/>
              <a:cs typeface="+mn-cs"/>
            </a:rPr>
            <a:t>円の減額となっているが、類似団体平均と比較して</a:t>
          </a:r>
          <a:r>
            <a:rPr kumimoji="1" lang="ja-JP" altLang="ja-JP" sz="1100">
              <a:solidFill>
                <a:schemeClr val="dk1"/>
              </a:solidFill>
              <a:effectLst/>
              <a:latin typeface="+mn-lt"/>
              <a:ea typeface="+mn-ea"/>
              <a:cs typeface="+mn-cs"/>
            </a:rPr>
            <a:t>一人当たりコストが高い状況となっている。これは、近年の施設整備事業（</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木質ﾊﾞｲｵﾏｽ供給施設事業、高齢者住宅新築事業の継続、町道・橋梁事業）</a:t>
          </a:r>
          <a:r>
            <a:rPr kumimoji="1" lang="ja-JP" altLang="ja-JP" sz="1100">
              <a:solidFill>
                <a:schemeClr val="dk1"/>
              </a:solidFill>
              <a:effectLst/>
              <a:latin typeface="+mn-lt"/>
              <a:ea typeface="+mn-ea"/>
              <a:cs typeface="+mn-cs"/>
            </a:rPr>
            <a:t>の増加等によるものであり、令和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年度以降も施設整備事業を集中的に継続していくが、事業の取捨選択を行い事業費の過大とならないよう努め、整備完了後は維持補修費及び物件費の減少を目指していく。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
1,726
114.60
3,669,872
3,449,007
26,390
1,684,739
2,322,196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10149</xdr:rowOff>
    </xdr:from>
    <xdr:to>
      <xdr:col>24</xdr:col>
      <xdr:colOff>63500</xdr:colOff>
      <xdr:row>37</xdr:row>
      <xdr:rowOff>25579</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3797300" y="6353799"/>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167638</xdr:rowOff>
    </xdr:from>
    <xdr:to>
      <xdr:col>19</xdr:col>
      <xdr:colOff>177800</xdr:colOff>
      <xdr:row>37</xdr:row>
      <xdr:rowOff>10149</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908300" y="6339838"/>
          <a:ext cx="8890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167638</xdr:rowOff>
    </xdr:from>
    <xdr:to>
      <xdr:col>15</xdr:col>
      <xdr:colOff>50800</xdr:colOff>
      <xdr:row>37</xdr:row>
      <xdr:rowOff>27196</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2019300" y="6339838"/>
          <a:ext cx="889000" cy="3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27196</xdr:rowOff>
    </xdr:from>
    <xdr:to>
      <xdr:col>10</xdr:col>
      <xdr:colOff>114300</xdr:colOff>
      <xdr:row>37</xdr:row>
      <xdr:rowOff>31327</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flipV="1">
          <a:off x="1130300" y="6370846"/>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146229</xdr:rowOff>
    </xdr:from>
    <xdr:to>
      <xdr:col>24</xdr:col>
      <xdr:colOff>114300</xdr:colOff>
      <xdr:row>37</xdr:row>
      <xdr:rowOff>76379</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3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169106</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1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130799</xdr:rowOff>
    </xdr:from>
    <xdr:to>
      <xdr:col>20</xdr:col>
      <xdr:colOff>38100</xdr:colOff>
      <xdr:row>37</xdr:row>
      <xdr:rowOff>60949</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3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77476</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07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116838</xdr:rowOff>
    </xdr:from>
    <xdr:to>
      <xdr:col>15</xdr:col>
      <xdr:colOff>101600</xdr:colOff>
      <xdr:row>37</xdr:row>
      <xdr:rowOff>46988</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2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63515</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606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147846</xdr:rowOff>
    </xdr:from>
    <xdr:to>
      <xdr:col>10</xdr:col>
      <xdr:colOff>165100</xdr:colOff>
      <xdr:row>37</xdr:row>
      <xdr:rowOff>77996</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3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94523</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0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151977</xdr:rowOff>
    </xdr:from>
    <xdr:to>
      <xdr:col>6</xdr:col>
      <xdr:colOff>38100</xdr:colOff>
      <xdr:row>37</xdr:row>
      <xdr:rowOff>82127</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3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98654</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09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91321</xdr:rowOff>
    </xdr:from>
    <xdr:to>
      <xdr:col>24</xdr:col>
      <xdr:colOff>63500</xdr:colOff>
      <xdr:row>57</xdr:row>
      <xdr:rowOff>120818</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3797300" y="9863971"/>
          <a:ext cx="838200" cy="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91321</xdr:rowOff>
    </xdr:from>
    <xdr:to>
      <xdr:col>19</xdr:col>
      <xdr:colOff>177800</xdr:colOff>
      <xdr:row>57</xdr:row>
      <xdr:rowOff>158613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9863971"/>
          <a:ext cx="889000" cy="6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158613</xdr:rowOff>
    </xdr:from>
    <xdr:to>
      <xdr:col>15</xdr:col>
      <xdr:colOff>50800</xdr:colOff>
      <xdr:row>58</xdr:row>
      <xdr:rowOff>14685</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019300" y="9931263"/>
          <a:ext cx="889000" cy="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132341</xdr:rowOff>
    </xdr:from>
    <xdr:to>
      <xdr:col>10</xdr:col>
      <xdr:colOff>114300</xdr:colOff>
      <xdr:row>58</xdr:row>
      <xdr:rowOff>14685</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1130300" y="9904991"/>
          <a:ext cx="889000" cy="5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70018</xdr:rowOff>
    </xdr:from>
    <xdr:to>
      <xdr:col>24</xdr:col>
      <xdr:colOff>114300</xdr:colOff>
      <xdr:row>58</xdr:row>
      <xdr:rowOff>168</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8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163750</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76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40521</xdr:rowOff>
    </xdr:from>
    <xdr:to>
      <xdr:col>20</xdr:col>
      <xdr:colOff>38100</xdr:colOff>
      <xdr:row>57</xdr:row>
      <xdr:rowOff>142121</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8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158648</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958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107813</xdr:rowOff>
    </xdr:from>
    <xdr:to>
      <xdr:col>15</xdr:col>
      <xdr:colOff>101600</xdr:colOff>
      <xdr:row>58</xdr:row>
      <xdr:rowOff>37963</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8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54490</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965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135335</xdr:rowOff>
    </xdr:from>
    <xdr:to>
      <xdr:col>10</xdr:col>
      <xdr:colOff>165100</xdr:colOff>
      <xdr:row>58</xdr:row>
      <xdr:rowOff>65485</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90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56612</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1000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81541</xdr:rowOff>
    </xdr:from>
    <xdr:to>
      <xdr:col>6</xdr:col>
      <xdr:colOff>38100</xdr:colOff>
      <xdr:row>58</xdr:row>
      <xdr:rowOff>11691</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8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28218</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962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170264</xdr:rowOff>
    </xdr:from>
    <xdr:to>
      <xdr:col>24</xdr:col>
      <xdr:colOff>63500</xdr:colOff>
      <xdr:row>75</xdr:row>
      <xdr:rowOff>74170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3797300" y="12857564"/>
          <a:ext cx="838200" cy="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66680</xdr:rowOff>
    </xdr:from>
    <xdr:to>
      <xdr:col>19</xdr:col>
      <xdr:colOff>177800</xdr:colOff>
      <xdr:row>75</xdr:row>
      <xdr:rowOff>74170</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2908300" y="12925430"/>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66680</xdr:rowOff>
    </xdr:from>
    <xdr:to>
      <xdr:col>15</xdr:col>
      <xdr:colOff>50800</xdr:colOff>
      <xdr:row>75</xdr:row>
      <xdr:rowOff>69922</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019300" y="12925430"/>
          <a:ext cx="8890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69922</xdr:rowOff>
    </xdr:from>
    <xdr:to>
      <xdr:col>10</xdr:col>
      <xdr:colOff>114300</xdr:colOff>
      <xdr:row>75</xdr:row>
      <xdr:rowOff>76702</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1130300" y="12928672"/>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119464</xdr:rowOff>
    </xdr:from>
    <xdr:to>
      <xdr:col>24</xdr:col>
      <xdr:colOff>114300</xdr:colOff>
      <xdr:row>75</xdr:row>
      <xdr:rowOff>49614</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280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142341</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265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23370</xdr:rowOff>
    </xdr:from>
    <xdr:to>
      <xdr:col>20</xdr:col>
      <xdr:colOff>38100</xdr:colOff>
      <xdr:row>75</xdr:row>
      <xdr:rowOff>124970</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28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141497</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26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15880</xdr:rowOff>
    </xdr:from>
    <xdr:to>
      <xdr:col>15</xdr:col>
      <xdr:colOff>101600</xdr:colOff>
      <xdr:row>75</xdr:row>
      <xdr:rowOff>117480</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28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134007</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264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19122</xdr:rowOff>
    </xdr:from>
    <xdr:to>
      <xdr:col>10</xdr:col>
      <xdr:colOff>165100</xdr:colOff>
      <xdr:row>75</xdr:row>
      <xdr:rowOff>120722</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28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137249</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265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25902</xdr:rowOff>
    </xdr:from>
    <xdr:to>
      <xdr:col>6</xdr:col>
      <xdr:colOff>38100</xdr:colOff>
      <xdr:row>75</xdr:row>
      <xdr:rowOff>127502</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28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144029</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30795" y="1265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117489</xdr:rowOff>
    </xdr:from>
    <xdr:to>
      <xdr:col>24</xdr:col>
      <xdr:colOff>63500</xdr:colOff>
      <xdr:row>96</xdr:row>
      <xdr:rowOff>167892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3797300" y="16576689"/>
          <a:ext cx="838200" cy="5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167892</xdr:rowOff>
    </xdr:from>
    <xdr:to>
      <xdr:col>19</xdr:col>
      <xdr:colOff>177800</xdr:colOff>
      <xdr:row>97</xdr:row>
      <xdr:rowOff>37588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908300" y="16627092"/>
          <a:ext cx="889000" cy="4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26180</xdr:rowOff>
    </xdr:from>
    <xdr:to>
      <xdr:col>15</xdr:col>
      <xdr:colOff>50800</xdr:colOff>
      <xdr:row>97</xdr:row>
      <xdr:rowOff>37588</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019300" y="16656830"/>
          <a:ext cx="8890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26180</xdr:rowOff>
    </xdr:from>
    <xdr:to>
      <xdr:col>10</xdr:col>
      <xdr:colOff>114300</xdr:colOff>
      <xdr:row>97</xdr:row>
      <xdr:rowOff>78254</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1130300" y="16656830"/>
          <a:ext cx="8890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66689</xdr:rowOff>
    </xdr:from>
    <xdr:to>
      <xdr:col>24</xdr:col>
      <xdr:colOff>114300</xdr:colOff>
      <xdr:row>96</xdr:row>
      <xdr:rowOff>168289</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5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89566</xdr:rowOff>
    </xdr:from>
    <xdr:ext cx="599010"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37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117092</xdr:rowOff>
    </xdr:from>
    <xdr:to>
      <xdr:col>20</xdr:col>
      <xdr:colOff>38100</xdr:colOff>
      <xdr:row>97</xdr:row>
      <xdr:rowOff>47242</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57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63769</xdr:rowOff>
    </xdr:from>
    <xdr:ext cx="59901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497795" y="1635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158238</xdr:rowOff>
    </xdr:from>
    <xdr:to>
      <xdr:col>15</xdr:col>
      <xdr:colOff>101600</xdr:colOff>
      <xdr:row>97</xdr:row>
      <xdr:rowOff>88388</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6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104915</xdr:rowOff>
    </xdr:from>
    <xdr:ext cx="59901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08795" y="1639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146830</xdr:rowOff>
    </xdr:from>
    <xdr:to>
      <xdr:col>10</xdr:col>
      <xdr:colOff>165100</xdr:colOff>
      <xdr:row>97</xdr:row>
      <xdr:rowOff>76980</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6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93507</xdr:rowOff>
    </xdr:from>
    <xdr:ext cx="59901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19795" y="1638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27454</xdr:rowOff>
    </xdr:from>
    <xdr:to>
      <xdr:col>6</xdr:col>
      <xdr:colOff>38100</xdr:colOff>
      <xdr:row>97</xdr:row>
      <xdr:rowOff>129054</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145581</xdr:rowOff>
    </xdr:from>
    <xdr:ext cx="599010"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30795" y="1643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40150</xdr:rowOff>
    </xdr:from>
    <xdr:to>
      <xdr:col>55</xdr:col>
      <xdr:colOff>0</xdr:colOff>
      <xdr:row>58</xdr:row>
      <xdr:rowOff>94735</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9639300" y="9984250"/>
          <a:ext cx="838200" cy="5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41201</xdr:rowOff>
    </xdr:from>
    <xdr:ext cx="599010"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985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94735</xdr:rowOff>
    </xdr:from>
    <xdr:to>
      <xdr:col>50</xdr:col>
      <xdr:colOff>114300</xdr:colOff>
      <xdr:row>58</xdr:row>
      <xdr:rowOff>126568</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10038835"/>
          <a:ext cx="889000" cy="3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126568</xdr:rowOff>
    </xdr:from>
    <xdr:to>
      <xdr:col>45</xdr:col>
      <xdr:colOff>177800</xdr:colOff>
      <xdr:row>58</xdr:row>
      <xdr:rowOff>129813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7861300" y="10070668"/>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129813</xdr:rowOff>
    </xdr:from>
    <xdr:to>
      <xdr:col>41</xdr:col>
      <xdr:colOff>50800</xdr:colOff>
      <xdr:row>58</xdr:row>
      <xdr:rowOff>145895</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6972300" y="10073913"/>
          <a:ext cx="889000" cy="1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160800</xdr:rowOff>
    </xdr:from>
    <xdr:to>
      <xdr:col>55</xdr:col>
      <xdr:colOff>50800</xdr:colOff>
      <xdr:row>58</xdr:row>
      <xdr:rowOff>90950</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9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12227</xdr:rowOff>
    </xdr:from>
    <xdr:ext cx="599010"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78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43935</xdr:rowOff>
    </xdr:from>
    <xdr:to>
      <xdr:col>50</xdr:col>
      <xdr:colOff>165100</xdr:colOff>
      <xdr:row>58</xdr:row>
      <xdr:rowOff>145535</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9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162062</xdr:rowOff>
    </xdr:from>
    <xdr:ext cx="59901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39795" y="976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75768</xdr:rowOff>
    </xdr:from>
    <xdr:to>
      <xdr:col>46</xdr:col>
      <xdr:colOff>38100</xdr:colOff>
      <xdr:row>59</xdr:row>
      <xdr:rowOff>5918</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100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22445</xdr:rowOff>
    </xdr:from>
    <xdr:ext cx="59901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50795" y="979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79013</xdr:rowOff>
    </xdr:from>
    <xdr:to>
      <xdr:col>41</xdr:col>
      <xdr:colOff>101600</xdr:colOff>
      <xdr:row>59</xdr:row>
      <xdr:rowOff>9163</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100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25690</xdr:rowOff>
    </xdr:from>
    <xdr:ext cx="59901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61795" y="979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95095</xdr:rowOff>
    </xdr:from>
    <xdr:to>
      <xdr:col>36</xdr:col>
      <xdr:colOff>165100</xdr:colOff>
      <xdr:row>59</xdr:row>
      <xdr:rowOff>25245</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100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16372</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05111" y="1013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9937</xdr:rowOff>
    </xdr:from>
    <xdr:to>
      <xdr:col>55</xdr:col>
      <xdr:colOff>0</xdr:colOff>
      <xdr:row>76</xdr:row>
      <xdr:rowOff>86956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9639300" y="12697237"/>
          <a:ext cx="838200" cy="4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130983</xdr:rowOff>
    </xdr:from>
    <xdr:to>
      <xdr:col>50</xdr:col>
      <xdr:colOff>114300</xdr:colOff>
      <xdr:row>74</xdr:row>
      <xdr:rowOff>9937</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8750300" y="12475383"/>
          <a:ext cx="889000" cy="2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130983</xdr:rowOff>
    </xdr:from>
    <xdr:to>
      <xdr:col>45</xdr:col>
      <xdr:colOff>177800</xdr:colOff>
      <xdr:row>76</xdr:row>
      <xdr:rowOff>66306</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7861300" y="12475383"/>
          <a:ext cx="889000" cy="6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66306</xdr:rowOff>
    </xdr:from>
    <xdr:to>
      <xdr:col>41</xdr:col>
      <xdr:colOff>50800</xdr:colOff>
      <xdr:row>77</xdr:row>
      <xdr:rowOff>153465</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6972300" y="13096506"/>
          <a:ext cx="889000" cy="25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36156</xdr:rowOff>
    </xdr:from>
    <xdr:to>
      <xdr:col>55</xdr:col>
      <xdr:colOff>50800</xdr:colOff>
      <xdr:row>76</xdr:row>
      <xdr:rowOff>137756</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0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59032</xdr:rowOff>
    </xdr:from>
    <xdr:ext cx="599010"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291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130587</xdr:rowOff>
    </xdr:from>
    <xdr:to>
      <xdr:col>50</xdr:col>
      <xdr:colOff>165100</xdr:colOff>
      <xdr:row>74</xdr:row>
      <xdr:rowOff>60737</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26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77264</xdr:rowOff>
    </xdr:from>
    <xdr:ext cx="59901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339795" y="1242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80183</xdr:rowOff>
    </xdr:from>
    <xdr:to>
      <xdr:col>46</xdr:col>
      <xdr:colOff>38100</xdr:colOff>
      <xdr:row>73</xdr:row>
      <xdr:rowOff>10333</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24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26860</xdr:rowOff>
    </xdr:from>
    <xdr:ext cx="59901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450795" y="1219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15506</xdr:rowOff>
    </xdr:from>
    <xdr:to>
      <xdr:col>41</xdr:col>
      <xdr:colOff>101600</xdr:colOff>
      <xdr:row>76</xdr:row>
      <xdr:rowOff>117106</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133633</xdr:rowOff>
    </xdr:from>
    <xdr:ext cx="59901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561795" y="1282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102665</xdr:rowOff>
    </xdr:from>
    <xdr:to>
      <xdr:col>36</xdr:col>
      <xdr:colOff>165100</xdr:colOff>
      <xdr:row>78</xdr:row>
      <xdr:rowOff>32815</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3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49342</xdr:rowOff>
    </xdr:from>
    <xdr:ext cx="534377"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05111" y="1307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xmlns=""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xmlns=""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xmlns=""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106612</xdr:rowOff>
    </xdr:from>
    <xdr:to>
      <xdr:col>55</xdr:col>
      <xdr:colOff>0</xdr:colOff>
      <xdr:row>97</xdr:row>
      <xdr:rowOff>119726</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9639300" y="16565812"/>
          <a:ext cx="838200" cy="18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a:extLst>
            <a:ext uri="{FF2B5EF4-FFF2-40B4-BE49-F238E27FC236}">
              <a16:creationId xmlns:a16="http://schemas.microsoft.com/office/drawing/2014/main" xmlns="" id="{00000000-0008-0000-0700-0000D1010000}"/>
            </a:ext>
          </a:extLst>
        </xdr:cNvPr>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119726</xdr:rowOff>
    </xdr:from>
    <xdr:to>
      <xdr:col>50</xdr:col>
      <xdr:colOff>114300</xdr:colOff>
      <xdr:row>98</xdr:row>
      <xdr:rowOff>102809</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8750300" y="16750376"/>
          <a:ext cx="889000" cy="1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164649</xdr:rowOff>
    </xdr:from>
    <xdr:to>
      <xdr:col>45</xdr:col>
      <xdr:colOff>177800</xdr:colOff>
      <xdr:row>98</xdr:row>
      <xdr:rowOff>102809</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7861300" y="16795299"/>
          <a:ext cx="889000" cy="10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164649</xdr:rowOff>
    </xdr:from>
    <xdr:to>
      <xdr:col>41</xdr:col>
      <xdr:colOff>50800</xdr:colOff>
      <xdr:row>98</xdr:row>
      <xdr:rowOff>89822</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6972300" y="16795299"/>
          <a:ext cx="889000" cy="9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55812</xdr:rowOff>
    </xdr:from>
    <xdr:to>
      <xdr:col>55</xdr:col>
      <xdr:colOff>50800</xdr:colOff>
      <xdr:row>96</xdr:row>
      <xdr:rowOff>157412</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10426700" y="165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78689</xdr:rowOff>
    </xdr:from>
    <xdr:ext cx="599010" cy="259045"/>
    <xdr:sp macro="" textlink="">
      <xdr:nvSpPr>
        <xdr:cNvPr id="484" name="土木費該当値テキスト">
          <a:extLst>
            <a:ext uri="{FF2B5EF4-FFF2-40B4-BE49-F238E27FC236}">
              <a16:creationId xmlns:a16="http://schemas.microsoft.com/office/drawing/2014/main" xmlns="" id="{00000000-0008-0000-0700-0000E4010000}"/>
            </a:ext>
          </a:extLst>
        </xdr:cNvPr>
        <xdr:cNvSpPr txBox="1"/>
      </xdr:nvSpPr>
      <xdr:spPr>
        <a:xfrm>
          <a:off x="10528300" y="1636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68926</xdr:rowOff>
    </xdr:from>
    <xdr:to>
      <xdr:col>50</xdr:col>
      <xdr:colOff>165100</xdr:colOff>
      <xdr:row>97</xdr:row>
      <xdr:rowOff>170526</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9588500" y="166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15603</xdr:rowOff>
    </xdr:from>
    <xdr:ext cx="59901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9339795" y="1647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52009</xdr:rowOff>
    </xdr:from>
    <xdr:to>
      <xdr:col>46</xdr:col>
      <xdr:colOff>38100</xdr:colOff>
      <xdr:row>98</xdr:row>
      <xdr:rowOff>153609</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8699500" y="168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144736</xdr:rowOff>
    </xdr:from>
    <xdr:ext cx="59901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8450795" y="169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113849</xdr:rowOff>
    </xdr:from>
    <xdr:to>
      <xdr:col>41</xdr:col>
      <xdr:colOff>101600</xdr:colOff>
      <xdr:row>98</xdr:row>
      <xdr:rowOff>43999</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7810500" y="1674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60526</xdr:rowOff>
    </xdr:from>
    <xdr:ext cx="59901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561795" y="1651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39022</xdr:rowOff>
    </xdr:from>
    <xdr:to>
      <xdr:col>36</xdr:col>
      <xdr:colOff>165100</xdr:colOff>
      <xdr:row>98</xdr:row>
      <xdr:rowOff>140622</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6921500" y="168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131749</xdr:rowOff>
    </xdr:from>
    <xdr:ext cx="599010"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6672795" y="1693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61077</xdr:rowOff>
    </xdr:from>
    <xdr:to>
      <xdr:col>85</xdr:col>
      <xdr:colOff>127000</xdr:colOff>
      <xdr:row>36</xdr:row>
      <xdr:rowOff>71097</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5481300" y="6233277"/>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71097</xdr:rowOff>
    </xdr:from>
    <xdr:to>
      <xdr:col>81</xdr:col>
      <xdr:colOff>50800</xdr:colOff>
      <xdr:row>36</xdr:row>
      <xdr:rowOff>74793</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4592300" y="6243297"/>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74793</xdr:rowOff>
    </xdr:from>
    <xdr:to>
      <xdr:col>76</xdr:col>
      <xdr:colOff>114300</xdr:colOff>
      <xdr:row>36</xdr:row>
      <xdr:rowOff>98559</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3703300" y="6246993"/>
          <a:ext cx="8890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98559</xdr:rowOff>
    </xdr:from>
    <xdr:to>
      <xdr:col>71</xdr:col>
      <xdr:colOff>177800</xdr:colOff>
      <xdr:row>36</xdr:row>
      <xdr:rowOff>124330</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2814300" y="6270759"/>
          <a:ext cx="889000" cy="2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10277</xdr:rowOff>
    </xdr:from>
    <xdr:to>
      <xdr:col>85</xdr:col>
      <xdr:colOff>177800</xdr:colOff>
      <xdr:row>36</xdr:row>
      <xdr:rowOff>111877</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618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33154</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603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20297</xdr:rowOff>
    </xdr:from>
    <xdr:to>
      <xdr:col>81</xdr:col>
      <xdr:colOff>101600</xdr:colOff>
      <xdr:row>36</xdr:row>
      <xdr:rowOff>121897</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61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113024</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62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23993</xdr:rowOff>
    </xdr:from>
    <xdr:to>
      <xdr:col>76</xdr:col>
      <xdr:colOff>165100</xdr:colOff>
      <xdr:row>36</xdr:row>
      <xdr:rowOff>125593</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619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142120</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59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47759</xdr:rowOff>
    </xdr:from>
    <xdr:to>
      <xdr:col>72</xdr:col>
      <xdr:colOff>38100</xdr:colOff>
      <xdr:row>36</xdr:row>
      <xdr:rowOff>149359</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621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165886</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599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73530</xdr:rowOff>
    </xdr:from>
    <xdr:to>
      <xdr:col>67</xdr:col>
      <xdr:colOff>101600</xdr:colOff>
      <xdr:row>37</xdr:row>
      <xdr:rowOff>3680</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62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20207</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602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xmlns=""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xmlns=""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xmlns=""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41440</xdr:rowOff>
    </xdr:from>
    <xdr:to>
      <xdr:col>85</xdr:col>
      <xdr:colOff>127000</xdr:colOff>
      <xdr:row>57</xdr:row>
      <xdr:rowOff>78576</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5481300" y="9814090"/>
          <a:ext cx="838200" cy="3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a16="http://schemas.microsoft.com/office/drawing/2014/main" xmlns=""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55023</xdr:rowOff>
    </xdr:from>
    <xdr:to>
      <xdr:col>81</xdr:col>
      <xdr:colOff>50800</xdr:colOff>
      <xdr:row>57</xdr:row>
      <xdr:rowOff>78576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4592300" y="9827673"/>
          <a:ext cx="889000" cy="2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124609</xdr:rowOff>
    </xdr:from>
    <xdr:to>
      <xdr:col>76</xdr:col>
      <xdr:colOff>114300</xdr:colOff>
      <xdr:row>57</xdr:row>
      <xdr:rowOff>55023</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3703300" y="9040009"/>
          <a:ext cx="889000" cy="78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124609</xdr:rowOff>
    </xdr:from>
    <xdr:to>
      <xdr:col>71</xdr:col>
      <xdr:colOff>177800</xdr:colOff>
      <xdr:row>56</xdr:row>
      <xdr:rowOff>108020</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2814300" y="9040009"/>
          <a:ext cx="889000" cy="66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133560</xdr:rowOff>
    </xdr:from>
    <xdr:ext cx="59901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403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162090</xdr:rowOff>
    </xdr:from>
    <xdr:to>
      <xdr:col>85</xdr:col>
      <xdr:colOff>177800</xdr:colOff>
      <xdr:row>57</xdr:row>
      <xdr:rowOff>92240</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6268700" y="97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77017</xdr:rowOff>
    </xdr:from>
    <xdr:ext cx="534377" cy="259045"/>
    <xdr:sp macro="" textlink="">
      <xdr:nvSpPr>
        <xdr:cNvPr id="598" name="教育費該当値テキスト">
          <a:extLst>
            <a:ext uri="{FF2B5EF4-FFF2-40B4-BE49-F238E27FC236}">
              <a16:creationId xmlns:a16="http://schemas.microsoft.com/office/drawing/2014/main" xmlns="" id="{00000000-0008-0000-0700-000056020000}"/>
            </a:ext>
          </a:extLst>
        </xdr:cNvPr>
        <xdr:cNvSpPr txBox="1"/>
      </xdr:nvSpPr>
      <xdr:spPr>
        <a:xfrm>
          <a:off x="16370300" y="96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27776</xdr:rowOff>
    </xdr:from>
    <xdr:to>
      <xdr:col>81</xdr:col>
      <xdr:colOff>101600</xdr:colOff>
      <xdr:row>57</xdr:row>
      <xdr:rowOff>129376</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5430500" y="98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120503</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5214111" y="98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4223</xdr:rowOff>
    </xdr:from>
    <xdr:to>
      <xdr:col>76</xdr:col>
      <xdr:colOff>165100</xdr:colOff>
      <xdr:row>57</xdr:row>
      <xdr:rowOff>105823</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4541500" y="97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96950</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4325111" y="98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73809</xdr:rowOff>
    </xdr:from>
    <xdr:to>
      <xdr:col>72</xdr:col>
      <xdr:colOff>38100</xdr:colOff>
      <xdr:row>53</xdr:row>
      <xdr:rowOff>3959</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3652500" y="89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20486</xdr:rowOff>
    </xdr:from>
    <xdr:ext cx="59901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403795" y="876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57220</xdr:rowOff>
    </xdr:from>
    <xdr:to>
      <xdr:col>67</xdr:col>
      <xdr:colOff>101600</xdr:colOff>
      <xdr:row>56</xdr:row>
      <xdr:rowOff>158820</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2763500" y="96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3897</xdr:rowOff>
    </xdr:from>
    <xdr:ext cx="59901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514795" y="943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151882</xdr:rowOff>
    </xdr:from>
    <xdr:to>
      <xdr:col>85</xdr:col>
      <xdr:colOff>127000</xdr:colOff>
      <xdr:row>78</xdr:row>
      <xdr:rowOff>152464</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5481300" y="13353532"/>
          <a:ext cx="838200" cy="17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83157</xdr:rowOff>
    </xdr:from>
    <xdr:ext cx="534377"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456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152464</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4592300" y="13525564"/>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59608</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14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101082</xdr:rowOff>
    </xdr:from>
    <xdr:to>
      <xdr:col>85</xdr:col>
      <xdr:colOff>177800</xdr:colOff>
      <xdr:row>78</xdr:row>
      <xdr:rowOff>31232</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33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123959</xdr:rowOff>
    </xdr:from>
    <xdr:ext cx="599010"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315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101664</xdr:rowOff>
    </xdr:from>
    <xdr:to>
      <xdr:col>81</xdr:col>
      <xdr:colOff>101600</xdr:colOff>
      <xdr:row>79</xdr:row>
      <xdr:rowOff>31814</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34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48341</xdr:rowOff>
    </xdr:from>
    <xdr:ext cx="534377"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214111" y="132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xmlns=""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xmlns=""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126806</xdr:rowOff>
    </xdr:from>
    <xdr:to>
      <xdr:col>85</xdr:col>
      <xdr:colOff>127000</xdr:colOff>
      <xdr:row>96</xdr:row>
      <xdr:rowOff>148062</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5481300" y="16586006"/>
          <a:ext cx="838200" cy="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xmlns=""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148062</xdr:rowOff>
    </xdr:from>
    <xdr:to>
      <xdr:col>81</xdr:col>
      <xdr:colOff>50800</xdr:colOff>
      <xdr:row>96</xdr:row>
      <xdr:rowOff>153992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4592300" y="16607262"/>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153992</xdr:rowOff>
    </xdr:from>
    <xdr:to>
      <xdr:col>76</xdr:col>
      <xdr:colOff>114300</xdr:colOff>
      <xdr:row>96</xdr:row>
      <xdr:rowOff>160510</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3703300" y="16613192"/>
          <a:ext cx="889000" cy="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160510</xdr:rowOff>
    </xdr:from>
    <xdr:to>
      <xdr:col>71</xdr:col>
      <xdr:colOff>177800</xdr:colOff>
      <xdr:row>97</xdr:row>
      <xdr:rowOff>32046</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2814300" y="16619710"/>
          <a:ext cx="889000" cy="4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76006</xdr:rowOff>
    </xdr:from>
    <xdr:to>
      <xdr:col>85</xdr:col>
      <xdr:colOff>177800</xdr:colOff>
      <xdr:row>97</xdr:row>
      <xdr:rowOff>6156</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6268700" y="165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98883</xdr:rowOff>
    </xdr:from>
    <xdr:ext cx="599010" cy="259045"/>
    <xdr:sp macro="" textlink="">
      <xdr:nvSpPr>
        <xdr:cNvPr id="710" name="公債費該当値テキスト">
          <a:extLst>
            <a:ext uri="{FF2B5EF4-FFF2-40B4-BE49-F238E27FC236}">
              <a16:creationId xmlns:a16="http://schemas.microsoft.com/office/drawing/2014/main" xmlns="" id="{00000000-0008-0000-0700-0000C6020000}"/>
            </a:ext>
          </a:extLst>
        </xdr:cNvPr>
        <xdr:cNvSpPr txBox="1"/>
      </xdr:nvSpPr>
      <xdr:spPr>
        <a:xfrm>
          <a:off x="16370300" y="1638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97262</xdr:rowOff>
    </xdr:from>
    <xdr:to>
      <xdr:col>81</xdr:col>
      <xdr:colOff>101600</xdr:colOff>
      <xdr:row>97</xdr:row>
      <xdr:rowOff>27412</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5430500" y="1655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43939</xdr:rowOff>
    </xdr:from>
    <xdr:ext cx="59901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181795" y="1633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103192</xdr:rowOff>
    </xdr:from>
    <xdr:to>
      <xdr:col>76</xdr:col>
      <xdr:colOff>165100</xdr:colOff>
      <xdr:row>97</xdr:row>
      <xdr:rowOff>33342</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4541500" y="165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49869</xdr:rowOff>
    </xdr:from>
    <xdr:ext cx="59901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292795" y="1633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109710</xdr:rowOff>
    </xdr:from>
    <xdr:to>
      <xdr:col>72</xdr:col>
      <xdr:colOff>38100</xdr:colOff>
      <xdr:row>97</xdr:row>
      <xdr:rowOff>39860</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3652500" y="16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56387</xdr:rowOff>
    </xdr:from>
    <xdr:ext cx="59901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03795" y="1634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152696</xdr:rowOff>
    </xdr:from>
    <xdr:to>
      <xdr:col>67</xdr:col>
      <xdr:colOff>101600</xdr:colOff>
      <xdr:row>97</xdr:row>
      <xdr:rowOff>82846</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2763500" y="1661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99373</xdr:rowOff>
    </xdr:from>
    <xdr:ext cx="59901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14795" y="163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154513</xdr:rowOff>
    </xdr:from>
    <xdr:to>
      <xdr:col>116</xdr:col>
      <xdr:colOff>63500</xdr:colOff>
      <xdr:row>38</xdr:row>
      <xdr:rowOff>128407</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498163"/>
          <a:ext cx="838200" cy="14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154513</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flipV="1">
          <a:off x="20434300" y="6498163"/>
          <a:ext cx="889000" cy="15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77607</xdr:rowOff>
    </xdr:from>
    <xdr:to>
      <xdr:col>116</xdr:col>
      <xdr:colOff>114300</xdr:colOff>
      <xdr:row>39</xdr:row>
      <xdr:rowOff>7757</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2110700" y="659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54982</xdr:rowOff>
    </xdr:from>
    <xdr:ext cx="378565"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57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103713</xdr:rowOff>
    </xdr:from>
    <xdr:to>
      <xdr:col>112</xdr:col>
      <xdr:colOff>38100</xdr:colOff>
      <xdr:row>38</xdr:row>
      <xdr:rowOff>33863</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1272500" y="64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50390</xdr:rowOff>
    </xdr:from>
    <xdr:ext cx="469744"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088428" y="622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土木費は住民一人あたり、</a:t>
          </a:r>
          <a:r>
            <a:rPr lang="en-US" altLang="ja-JP" sz="1100">
              <a:solidFill>
                <a:schemeClr val="dk1"/>
              </a:solidFill>
              <a:effectLst/>
              <a:latin typeface="+mn-lt"/>
              <a:ea typeface="+mn-ea"/>
              <a:cs typeface="+mn-cs"/>
            </a:rPr>
            <a:t>310,264</a:t>
          </a:r>
          <a:r>
            <a:rPr lang="ja-JP" altLang="ja-JP" sz="1100">
              <a:solidFill>
                <a:schemeClr val="dk1"/>
              </a:solidFill>
              <a:effectLst/>
              <a:latin typeface="+mn-lt"/>
              <a:ea typeface="+mn-ea"/>
              <a:cs typeface="+mn-cs"/>
            </a:rPr>
            <a:t>円となっている。昨年度は住民一人あたり</a:t>
          </a:r>
          <a:r>
            <a:rPr lang="en-US" altLang="ja-JP" sz="1100">
              <a:solidFill>
                <a:schemeClr val="dk1"/>
              </a:solidFill>
              <a:effectLst/>
              <a:latin typeface="+mn-lt"/>
              <a:ea typeface="+mn-ea"/>
              <a:cs typeface="+mn-cs"/>
            </a:rPr>
            <a:t>197,233</a:t>
          </a:r>
          <a:r>
            <a:rPr lang="ja-JP" altLang="ja-JP" sz="1100">
              <a:solidFill>
                <a:schemeClr val="dk1"/>
              </a:solidFill>
              <a:effectLst/>
              <a:latin typeface="+mn-lt"/>
              <a:ea typeface="+mn-ea"/>
              <a:cs typeface="+mn-cs"/>
            </a:rPr>
            <a:t>円で、</a:t>
          </a:r>
          <a:r>
            <a:rPr lang="en-US" altLang="ja-JP" sz="1100">
              <a:solidFill>
                <a:schemeClr val="dk1"/>
              </a:solidFill>
              <a:effectLst/>
              <a:latin typeface="+mn-lt"/>
              <a:ea typeface="+mn-ea"/>
              <a:cs typeface="+mn-cs"/>
            </a:rPr>
            <a:t>63.6</a:t>
          </a:r>
          <a:r>
            <a:rPr lang="ja-JP" altLang="ja-JP" sz="1100">
              <a:solidFill>
                <a:schemeClr val="dk1"/>
              </a:solidFill>
              <a:effectLst/>
              <a:latin typeface="+mn-lt"/>
              <a:ea typeface="+mn-ea"/>
              <a:cs typeface="+mn-cs"/>
            </a:rPr>
            <a:t>％の増となっている。増加原因は</a:t>
          </a:r>
          <a:r>
            <a:rPr lang="ja-JP" altLang="en-US" sz="1100">
              <a:solidFill>
                <a:schemeClr val="dk1"/>
              </a:solidFill>
              <a:effectLst/>
              <a:latin typeface="+mn-lt"/>
              <a:ea typeface="+mn-ea"/>
              <a:cs typeface="+mn-cs"/>
            </a:rPr>
            <a:t>町道・橋梁事業の改修事業分</a:t>
          </a:r>
          <a:r>
            <a:rPr lang="ja-JP" altLang="ja-JP" sz="1100">
              <a:solidFill>
                <a:schemeClr val="dk1"/>
              </a:solidFill>
              <a:effectLst/>
              <a:latin typeface="+mn-lt"/>
              <a:ea typeface="+mn-ea"/>
              <a:cs typeface="+mn-cs"/>
            </a:rPr>
            <a:t>となっており、来年度は減少見込である。</a:t>
          </a:r>
          <a:endParaRPr lang="ja-JP" altLang="ja-JP" sz="1400">
            <a:effectLst/>
          </a:endParaRPr>
        </a:p>
        <a:p>
          <a:r>
            <a:rPr lang="ja-JP" altLang="ja-JP" sz="1100">
              <a:solidFill>
                <a:schemeClr val="dk1"/>
              </a:solidFill>
              <a:effectLst/>
              <a:latin typeface="+mn-lt"/>
              <a:ea typeface="+mn-ea"/>
              <a:cs typeface="+mn-cs"/>
            </a:rPr>
            <a:t>　災害復旧費は近年発生していなかったが、令和元年度に発生した台風</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号の復旧事業として発生した経費であり、</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R4</a:t>
          </a:r>
          <a:r>
            <a:rPr lang="ja-JP" altLang="ja-JP" sz="1100">
              <a:solidFill>
                <a:schemeClr val="dk1"/>
              </a:solidFill>
              <a:effectLst/>
              <a:latin typeface="+mn-lt"/>
              <a:ea typeface="+mn-ea"/>
              <a:cs typeface="+mn-cs"/>
            </a:rPr>
            <a:t>年度までは計上見込である。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年度までは、適切な財源の確保と歳出の精査により、取崩しを回避していたが、平成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年度は老朽化による施設の整備のため大規模な事業を行い、財政調整基金を取り崩した。平成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年度以降も施設整備のための事業を</a:t>
          </a:r>
          <a:r>
            <a:rPr kumimoji="1" lang="ja-JP" altLang="en-US" sz="1100">
              <a:solidFill>
                <a:sysClr val="windowText" lastClr="000000"/>
              </a:solidFill>
              <a:effectLst/>
              <a:latin typeface="+mn-lt"/>
              <a:ea typeface="+mn-ea"/>
              <a:cs typeface="+mn-cs"/>
            </a:rPr>
            <a:t>実施して</a:t>
          </a:r>
          <a:r>
            <a:rPr kumimoji="1" lang="ja-JP" altLang="ja-JP" sz="1100">
              <a:solidFill>
                <a:sysClr val="windowText" lastClr="000000"/>
              </a:solidFill>
              <a:effectLst/>
              <a:latin typeface="+mn-lt"/>
              <a:ea typeface="+mn-ea"/>
              <a:cs typeface="+mn-cs"/>
            </a:rPr>
            <a:t>おり、</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財政調整基金の取崩しが想定される。事務事業の見直し・統廃合など歳出の精査を行い、健全な行政運営に努めていく。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年度においては、昨年度に比べ、黒字幅が大幅に減少している。</a:t>
          </a:r>
          <a:r>
            <a:rPr kumimoji="1" lang="ja-JP" altLang="ja-JP" sz="1100">
              <a:solidFill>
                <a:sysClr val="windowText" lastClr="000000"/>
              </a:solidFill>
              <a:effectLst/>
              <a:latin typeface="+mn-lt"/>
              <a:ea typeface="+mn-ea"/>
              <a:cs typeface="+mn-cs"/>
            </a:rPr>
            <a:t>令和元年度は繰越明許費に充当する財源分を財政調整基金から取崩して歳入を鑑みているため、数値として増加している</a:t>
          </a:r>
          <a:r>
            <a:rPr kumimoji="1" lang="ja-JP" altLang="en-US" sz="1100">
              <a:solidFill>
                <a:sysClr val="windowText" lastClr="000000"/>
              </a:solidFill>
              <a:effectLst/>
              <a:latin typeface="+mn-lt"/>
              <a:ea typeface="+mn-ea"/>
              <a:cs typeface="+mn-cs"/>
            </a:rPr>
            <a:t>ためである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年度に一般会計の黒字額が減少している要因として、他会計への繰出金額の増加である。他会計の黒字額が増加しているのも、同じ要因である。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今後は、歳入額の確実な見込を行い、独立採算の原則に立ち返り、一般会計からの繰入金額の減少に努める。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年度及び令和元年度は一時減少した元利償還金は、令和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百万円の微増となっている。</a:t>
          </a:r>
          <a:r>
            <a:rPr kumimoji="1" lang="ja-JP" altLang="ja-JP" sz="1100">
              <a:solidFill>
                <a:schemeClr val="dk1"/>
              </a:solidFill>
              <a:effectLst/>
              <a:latin typeface="+mn-lt"/>
              <a:ea typeface="+mn-ea"/>
              <a:cs typeface="+mn-cs"/>
            </a:rPr>
            <a:t>元利償還金の縮減に繋がる地方債の借入額は平成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年度以降も大規模な施設の整備事業に充てることが想定されるため、借入額の抑制も早急に対応することが困難とされるが、事業の取捨選択を徹底し、新規借入額の平準化等、引き続き起債適正化に努める。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神流町では、満期一括償還地方債の償還の財源として、減債基金の積み立ては行っておらず、運用益及び決算余剰金の一部を積み立てている。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今年度においても、将来負担比率に係る数値は算定されなかった。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これは、自主財源が乏しい中、充当可能な基金の残高を堅持していることが主な要因である。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しかし、今後は普通交付税の合併算定替えの終了による充当可能な基金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主に財政調整基金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の取崩しが始まるため、数値の悪化が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年度以降も</a:t>
          </a:r>
          <a:r>
            <a:rPr kumimoji="1" lang="ja-JP" altLang="ja-JP" sz="1100">
              <a:solidFill>
                <a:schemeClr val="dk1"/>
              </a:solidFill>
              <a:effectLst/>
              <a:latin typeface="+mn-lt"/>
              <a:ea typeface="+mn-ea"/>
              <a:cs typeface="+mn-cs"/>
            </a:rPr>
            <a:t>懸念される。より一層の健全化に努める。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群馬県神流町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財政調整基金の</a:t>
          </a:r>
          <a:r>
            <a:rPr kumimoji="1" lang="ja-JP" altLang="ja-JP" sz="1100">
              <a:solidFill>
                <a:schemeClr val="dk1"/>
              </a:solidFill>
              <a:effectLst/>
              <a:latin typeface="+mn-lt"/>
              <a:ea typeface="+mn-ea"/>
              <a:cs typeface="+mn-cs"/>
            </a:rPr>
            <a:t>歳入不足額へ</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百万円の取崩しを行い、</a:t>
          </a:r>
          <a:r>
            <a:rPr kumimoji="1" lang="ja-JP" altLang="en-US" sz="1100">
              <a:solidFill>
                <a:schemeClr val="dk1"/>
              </a:solidFill>
              <a:effectLst/>
              <a:latin typeface="+mn-lt"/>
              <a:ea typeface="+mn-ea"/>
              <a:cs typeface="+mn-cs"/>
            </a:rPr>
            <a:t>償還金の一般財源額を緩和するため、</a:t>
          </a:r>
          <a:r>
            <a:rPr kumimoji="1" lang="ja-JP" altLang="en-US" sz="1100">
              <a:solidFill>
                <a:sysClr val="windowText" lastClr="000000"/>
              </a:solidFill>
              <a:effectLst/>
              <a:latin typeface="+mn-lt"/>
              <a:ea typeface="+mn-ea"/>
              <a:cs typeface="+mn-cs"/>
            </a:rPr>
            <a:t>減債基金は</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百万円の取崩しを行った。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特定目的基金からは、住宅建設等に充当するため、合併振興基金を</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基金の使途の明確化を図るために、平成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に財政調整基金を取り崩して個々の特定目的基金に積み替えを行ったが、大規模な整備事業への一部財源として、財政調整基金の取崩しが想定されるため、今後の特定目的基金への積み替えは慎重に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ふるさとづくり推進基金：ふるさとづくりの推進に寄与する事業に要する経費の財源</a:t>
          </a:r>
          <a:endParaRPr lang="ja-JP" altLang="ja-JP" sz="1400">
            <a:effectLst/>
          </a:endParaRPr>
        </a:p>
        <a:p>
          <a:r>
            <a:rPr kumimoji="1" lang="ja-JP" altLang="ja-JP" sz="1100">
              <a:solidFill>
                <a:schemeClr val="dk1"/>
              </a:solidFill>
              <a:effectLst/>
              <a:latin typeface="+mn-lt"/>
              <a:ea typeface="+mn-ea"/>
              <a:cs typeface="+mn-cs"/>
            </a:rPr>
            <a:t>　公共施設等整備基金：公共施設等の整備資金</a:t>
          </a:r>
          <a:endParaRPr lang="ja-JP" altLang="ja-JP" sz="1400">
            <a:effectLst/>
          </a:endParaRPr>
        </a:p>
        <a:p>
          <a:r>
            <a:rPr kumimoji="1" lang="ja-JP" altLang="ja-JP" sz="1100">
              <a:solidFill>
                <a:schemeClr val="dk1"/>
              </a:solidFill>
              <a:effectLst/>
              <a:latin typeface="+mn-lt"/>
              <a:ea typeface="+mn-ea"/>
              <a:cs typeface="+mn-cs"/>
            </a:rPr>
            <a:t>　万場診療所整備運営基金：神流町万場診療所の健全運営と施設整備を図るための財源</a:t>
          </a:r>
          <a:endParaRPr lang="ja-JP" altLang="ja-JP" sz="1400">
            <a:effectLst/>
          </a:endParaRPr>
        </a:p>
        <a:p>
          <a:r>
            <a:rPr kumimoji="1" lang="ja-JP" altLang="ja-JP" sz="1100">
              <a:solidFill>
                <a:schemeClr val="dk1"/>
              </a:solidFill>
              <a:effectLst/>
              <a:latin typeface="+mn-lt"/>
              <a:ea typeface="+mn-ea"/>
              <a:cs typeface="+mn-cs"/>
            </a:rPr>
            <a:t>　災害対策基金：震災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風水害などのあらゆる自然災害及び人為的災害から、神流町民の生命及び財産を守るとともに、災害予防対策、被災者支援、復旧対策等を円滑に推進するための財源</a:t>
          </a:r>
          <a:endParaRPr lang="ja-JP" altLang="ja-JP" sz="1400">
            <a:effectLst/>
          </a:endParaRPr>
        </a:p>
        <a:p>
          <a:r>
            <a:rPr kumimoji="1" lang="en-US"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　地域福祉振興基金：</a:t>
          </a:r>
          <a:r>
            <a:rPr lang="ja-JP" altLang="ja-JP" sz="1100">
              <a:solidFill>
                <a:schemeClr val="dk1"/>
              </a:solidFill>
              <a:effectLst/>
              <a:latin typeface="+mn-lt"/>
              <a:ea typeface="+mn-ea"/>
              <a:cs typeface="+mn-cs"/>
            </a:rPr>
            <a:t>本町の本格的な高齢化社会の到来に備え、地域における福祉活動の促進及び民間活動の活発化を図り、快適な生活環境の形成等に寄与する事業</a:t>
          </a:r>
          <a:r>
            <a:rPr lang="ja-JP" altLang="en-US" sz="1100">
              <a:solidFill>
                <a:schemeClr val="dk1"/>
              </a:solidFill>
              <a:effectLst/>
              <a:latin typeface="+mn-lt"/>
              <a:ea typeface="+mn-ea"/>
              <a:cs typeface="+mn-cs"/>
            </a:rPr>
            <a:t>のための財源</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万場診療所整備運営基金：万場診療所特別会計の歳入不足額として、</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百万円の取崩しを行った。</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合併振興基金：住宅建設等に充当するため、合併振興基金を</a:t>
          </a:r>
          <a:r>
            <a:rPr kumimoji="1" lang="en-US" altLang="ja-JP" sz="1100">
              <a:solidFill>
                <a:schemeClr val="dk1"/>
              </a:solidFill>
              <a:effectLst/>
              <a:latin typeface="+mn-ea"/>
              <a:ea typeface="+mn-ea"/>
              <a:cs typeface="+mn-cs"/>
            </a:rPr>
            <a:t>91</a:t>
          </a:r>
          <a:r>
            <a:rPr kumimoji="1" lang="ja-JP" altLang="en-US" sz="1100">
              <a:solidFill>
                <a:schemeClr val="dk1"/>
              </a:solidFill>
              <a:effectLst/>
              <a:latin typeface="+mn-ea"/>
              <a:ea typeface="+mn-ea"/>
              <a:cs typeface="+mn-cs"/>
            </a:rPr>
            <a:t>百万円の取崩しを行った。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財政調整基金及び減債基金の減少額が著しく、特定目的基金の取崩しが見込まれるようになる。歳出の抑制をし、特定目的基金の取崩しが発生しない又は少額になるように精査していきたい。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令和元年度の決算額から条例に基づき、</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百万円の積立を行い、令和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歳入不足額へ</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百万円の取崩し。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基金の使途の明確化を図るために、平成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に財政調整基金を取り崩して個々の特定目的基金に積み替えを行ったが、大規模な整備事業への一部財源として、財政調整基金の取崩しが想定されるため、今後の特定目的基金への積み替えは慎重に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起債償還のための元金に充てるため、減債基金</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取崩し</a:t>
          </a:r>
          <a:r>
            <a:rPr kumimoji="1" lang="ja-JP" altLang="en-US" sz="1100">
              <a:solidFill>
                <a:schemeClr val="dk1"/>
              </a:solidFill>
              <a:effectLst/>
              <a:latin typeface="+mn-lt"/>
              <a:ea typeface="+mn-ea"/>
              <a:cs typeface="+mn-cs"/>
            </a:rPr>
            <a:t>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地方債償還額が今後増加する見込みから、減債基金の取り崩し額も併せて増加する見込みである。令和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年度の償還ﾋﾟｰｸ時以降に微増ではあるが積立をしていくよう努める。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3669872</v>
      </c>
      <c r="BO4" s="395"/>
      <c r="BP4" s="395"/>
      <c r="BQ4" s="395"/>
      <c r="BR4" s="395"/>
      <c r="BS4" s="395"/>
      <c r="BT4" s="395"/>
      <c r="BU4" s="396"/>
      <c r="BV4" s="394">
        <v>3729581</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1.6</v>
      </c>
      <c r="CU4" s="401"/>
      <c r="CV4" s="401"/>
      <c r="CW4" s="401"/>
      <c r="CX4" s="401"/>
      <c r="CY4" s="401"/>
      <c r="CZ4" s="401"/>
      <c r="DA4" s="402"/>
      <c r="DB4" s="400">
        <v>7.8</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3449007</v>
      </c>
      <c r="BO5" s="432"/>
      <c r="BP5" s="432"/>
      <c r="BQ5" s="432"/>
      <c r="BR5" s="432"/>
      <c r="BS5" s="432"/>
      <c r="BT5" s="432"/>
      <c r="BU5" s="433"/>
      <c r="BV5" s="431">
        <v>3276068</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99</v>
      </c>
      <c r="CU5" s="429"/>
      <c r="CV5" s="429"/>
      <c r="CW5" s="429"/>
      <c r="CX5" s="429"/>
      <c r="CY5" s="429"/>
      <c r="CZ5" s="429"/>
      <c r="DA5" s="430"/>
      <c r="DB5" s="428">
        <v>99</v>
      </c>
      <c r="DC5" s="429"/>
      <c r="DD5" s="429"/>
      <c r="DE5" s="429"/>
      <c r="DF5" s="429"/>
      <c r="DG5" s="429"/>
      <c r="DH5" s="429"/>
      <c r="DI5" s="430"/>
      <c r="DJ5" s="186"/>
      <c r="DK5" s="186"/>
      <c r="DL5" s="186"/>
      <c r="DM5" s="186"/>
      <c r="DN5" s="186"/>
      <c r="DO5" s="186"/>
    </row>
    <row r="6" spans="1:119" ht="18.75" customHeight="1">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220865</v>
      </c>
      <c r="BO6" s="432"/>
      <c r="BP6" s="432"/>
      <c r="BQ6" s="432"/>
      <c r="BR6" s="432"/>
      <c r="BS6" s="432"/>
      <c r="BT6" s="432"/>
      <c r="BU6" s="433"/>
      <c r="BV6" s="431">
        <v>453513</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101.5</v>
      </c>
      <c r="CU6" s="469"/>
      <c r="CV6" s="469"/>
      <c r="CW6" s="469"/>
      <c r="CX6" s="469"/>
      <c r="CY6" s="469"/>
      <c r="CZ6" s="469"/>
      <c r="DA6" s="470"/>
      <c r="DB6" s="468">
        <v>101.7</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194475</v>
      </c>
      <c r="BO7" s="432"/>
      <c r="BP7" s="432"/>
      <c r="BQ7" s="432"/>
      <c r="BR7" s="432"/>
      <c r="BS7" s="432"/>
      <c r="BT7" s="432"/>
      <c r="BU7" s="433"/>
      <c r="BV7" s="431">
        <v>328157</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1684739</v>
      </c>
      <c r="CU7" s="432"/>
      <c r="CV7" s="432"/>
      <c r="CW7" s="432"/>
      <c r="CX7" s="432"/>
      <c r="CY7" s="432"/>
      <c r="CZ7" s="432"/>
      <c r="DA7" s="433"/>
      <c r="DB7" s="431">
        <v>1598185</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26390</v>
      </c>
      <c r="BO8" s="432"/>
      <c r="BP8" s="432"/>
      <c r="BQ8" s="432"/>
      <c r="BR8" s="432"/>
      <c r="BS8" s="432"/>
      <c r="BT8" s="432"/>
      <c r="BU8" s="433"/>
      <c r="BV8" s="431">
        <v>125356</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0.13</v>
      </c>
      <c r="CU8" s="472"/>
      <c r="CV8" s="472"/>
      <c r="CW8" s="472"/>
      <c r="CX8" s="472"/>
      <c r="CY8" s="472"/>
      <c r="CZ8" s="472"/>
      <c r="DA8" s="473"/>
      <c r="DB8" s="471">
        <v>0.13</v>
      </c>
      <c r="DC8" s="472"/>
      <c r="DD8" s="472"/>
      <c r="DE8" s="472"/>
      <c r="DF8" s="472"/>
      <c r="DG8" s="472"/>
      <c r="DH8" s="472"/>
      <c r="DI8" s="473"/>
      <c r="DJ8" s="186"/>
      <c r="DK8" s="186"/>
      <c r="DL8" s="186"/>
      <c r="DM8" s="186"/>
      <c r="DN8" s="186"/>
      <c r="DO8" s="186"/>
    </row>
    <row r="9" spans="1:119" ht="18.75" customHeight="1" thickBot="1">
      <c r="A9" s="187"/>
      <c r="B9" s="425" t="s">
        <v>112</v>
      </c>
      <c r="C9" s="426"/>
      <c r="D9" s="426"/>
      <c r="E9" s="426"/>
      <c r="F9" s="426"/>
      <c r="G9" s="426"/>
      <c r="H9" s="426"/>
      <c r="I9" s="426"/>
      <c r="J9" s="426"/>
      <c r="K9" s="474"/>
      <c r="L9" s="475" t="s">
        <v>113</v>
      </c>
      <c r="M9" s="476"/>
      <c r="N9" s="476"/>
      <c r="O9" s="476"/>
      <c r="P9" s="476"/>
      <c r="Q9" s="477"/>
      <c r="R9" s="478">
        <v>1645</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101</v>
      </c>
      <c r="AV9" s="464"/>
      <c r="AW9" s="464"/>
      <c r="AX9" s="464"/>
      <c r="AY9" s="465" t="s">
        <v>116</v>
      </c>
      <c r="AZ9" s="466"/>
      <c r="BA9" s="466"/>
      <c r="BB9" s="466"/>
      <c r="BC9" s="466"/>
      <c r="BD9" s="466"/>
      <c r="BE9" s="466"/>
      <c r="BF9" s="466"/>
      <c r="BG9" s="466"/>
      <c r="BH9" s="466"/>
      <c r="BI9" s="466"/>
      <c r="BJ9" s="466"/>
      <c r="BK9" s="466"/>
      <c r="BL9" s="466"/>
      <c r="BM9" s="467"/>
      <c r="BN9" s="431">
        <v>-98966</v>
      </c>
      <c r="BO9" s="432"/>
      <c r="BP9" s="432"/>
      <c r="BQ9" s="432"/>
      <c r="BR9" s="432"/>
      <c r="BS9" s="432"/>
      <c r="BT9" s="432"/>
      <c r="BU9" s="433"/>
      <c r="BV9" s="431">
        <v>85746</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11.1</v>
      </c>
      <c r="CU9" s="429"/>
      <c r="CV9" s="429"/>
      <c r="CW9" s="429"/>
      <c r="CX9" s="429"/>
      <c r="CY9" s="429"/>
      <c r="CZ9" s="429"/>
      <c r="DA9" s="430"/>
      <c r="DB9" s="428">
        <v>10.7</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118</v>
      </c>
      <c r="M10" s="461"/>
      <c r="N10" s="461"/>
      <c r="O10" s="461"/>
      <c r="P10" s="461"/>
      <c r="Q10" s="462"/>
      <c r="R10" s="482">
        <v>1954</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204</v>
      </c>
      <c r="BO10" s="432"/>
      <c r="BP10" s="432"/>
      <c r="BQ10" s="432"/>
      <c r="BR10" s="432"/>
      <c r="BS10" s="432"/>
      <c r="BT10" s="432"/>
      <c r="BU10" s="433"/>
      <c r="BV10" s="431">
        <v>322</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c r="A12" s="187"/>
      <c r="B12" s="491" t="s">
        <v>130</v>
      </c>
      <c r="C12" s="492"/>
      <c r="D12" s="492"/>
      <c r="E12" s="492"/>
      <c r="F12" s="492"/>
      <c r="G12" s="492"/>
      <c r="H12" s="492"/>
      <c r="I12" s="492"/>
      <c r="J12" s="492"/>
      <c r="K12" s="493"/>
      <c r="L12" s="500" t="s">
        <v>131</v>
      </c>
      <c r="M12" s="501"/>
      <c r="N12" s="501"/>
      <c r="O12" s="501"/>
      <c r="P12" s="501"/>
      <c r="Q12" s="502"/>
      <c r="R12" s="503">
        <v>1735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93</v>
      </c>
      <c r="AV12" s="464"/>
      <c r="AW12" s="464"/>
      <c r="AX12" s="464"/>
      <c r="AY12" s="465" t="s">
        <v>135</v>
      </c>
      <c r="AZ12" s="466"/>
      <c r="BA12" s="466"/>
      <c r="BB12" s="466"/>
      <c r="BC12" s="466"/>
      <c r="BD12" s="466"/>
      <c r="BE12" s="466"/>
      <c r="BF12" s="466"/>
      <c r="BG12" s="466"/>
      <c r="BH12" s="466"/>
      <c r="BI12" s="466"/>
      <c r="BJ12" s="466"/>
      <c r="BK12" s="466"/>
      <c r="BL12" s="466"/>
      <c r="BM12" s="467"/>
      <c r="BN12" s="431">
        <v>150000</v>
      </c>
      <c r="BO12" s="432"/>
      <c r="BP12" s="432"/>
      <c r="BQ12" s="432"/>
      <c r="BR12" s="432"/>
      <c r="BS12" s="432"/>
      <c r="BT12" s="432"/>
      <c r="BU12" s="433"/>
      <c r="BV12" s="431">
        <v>307000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139</v>
      </c>
      <c r="N13" s="523"/>
      <c r="O13" s="523"/>
      <c r="P13" s="523"/>
      <c r="Q13" s="524"/>
      <c r="R13" s="515">
        <v>1726</v>
      </c>
      <c r="S13" s="516"/>
      <c r="T13" s="516"/>
      <c r="U13" s="516"/>
      <c r="V13" s="517"/>
      <c r="W13" s="447" t="s">
        <v>140</v>
      </c>
      <c r="X13" s="448"/>
      <c r="Y13" s="448"/>
      <c r="Z13" s="448"/>
      <c r="AA13" s="448"/>
      <c r="AB13" s="438"/>
      <c r="AC13" s="482">
        <v>80</v>
      </c>
      <c r="AD13" s="483"/>
      <c r="AE13" s="483"/>
      <c r="AF13" s="483"/>
      <c r="AG13" s="525"/>
      <c r="AH13" s="482">
        <v>101</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-248762</v>
      </c>
      <c r="BO13" s="432"/>
      <c r="BP13" s="432"/>
      <c r="BQ13" s="432"/>
      <c r="BR13" s="432"/>
      <c r="BS13" s="432"/>
      <c r="BT13" s="432"/>
      <c r="BU13" s="433"/>
      <c r="BV13" s="431">
        <v>-220932</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6.2</v>
      </c>
      <c r="CU13" s="429"/>
      <c r="CV13" s="429"/>
      <c r="CW13" s="429"/>
      <c r="CX13" s="429"/>
      <c r="CY13" s="429"/>
      <c r="CZ13" s="429"/>
      <c r="DA13" s="430"/>
      <c r="DB13" s="428">
        <v>5.6</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145</v>
      </c>
      <c r="M14" s="513"/>
      <c r="N14" s="513"/>
      <c r="O14" s="513"/>
      <c r="P14" s="513"/>
      <c r="Q14" s="514"/>
      <c r="R14" s="515">
        <v>1799</v>
      </c>
      <c r="S14" s="516"/>
      <c r="T14" s="516"/>
      <c r="U14" s="516"/>
      <c r="V14" s="517"/>
      <c r="W14" s="421"/>
      <c r="X14" s="422"/>
      <c r="Y14" s="422"/>
      <c r="Z14" s="422"/>
      <c r="AA14" s="422"/>
      <c r="AB14" s="411"/>
      <c r="AC14" s="518">
        <v>10.5</v>
      </c>
      <c r="AD14" s="519"/>
      <c r="AE14" s="519"/>
      <c r="AF14" s="519"/>
      <c r="AG14" s="520"/>
      <c r="AH14" s="518">
        <v>10.9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t="s">
        <v>138</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139</v>
      </c>
      <c r="N15" s="523"/>
      <c r="O15" s="523"/>
      <c r="P15" s="523"/>
      <c r="Q15" s="524"/>
      <c r="R15" s="515">
        <v>1790</v>
      </c>
      <c r="S15" s="516"/>
      <c r="T15" s="516"/>
      <c r="U15" s="516"/>
      <c r="V15" s="517"/>
      <c r="W15" s="447" t="s">
        <v>147</v>
      </c>
      <c r="X15" s="448"/>
      <c r="Y15" s="448"/>
      <c r="Z15" s="448"/>
      <c r="AA15" s="448"/>
      <c r="AB15" s="438"/>
      <c r="AC15" s="482">
        <v>226</v>
      </c>
      <c r="AD15" s="483"/>
      <c r="AE15" s="483"/>
      <c r="AF15" s="483"/>
      <c r="AG15" s="525"/>
      <c r="AH15" s="482">
        <v>280</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214258</v>
      </c>
      <c r="BO15" s="395"/>
      <c r="BP15" s="395"/>
      <c r="BQ15" s="395"/>
      <c r="BR15" s="395"/>
      <c r="BS15" s="395"/>
      <c r="BT15" s="395"/>
      <c r="BU15" s="396"/>
      <c r="BV15" s="394">
        <v>199561</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29.6</v>
      </c>
      <c r="AD16" s="519"/>
      <c r="AE16" s="519"/>
      <c r="AF16" s="519"/>
      <c r="AG16" s="520"/>
      <c r="AH16" s="518">
        <v>30.2</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1596461</v>
      </c>
      <c r="BO16" s="432"/>
      <c r="BP16" s="432"/>
      <c r="BQ16" s="432"/>
      <c r="BR16" s="432"/>
      <c r="BS16" s="432"/>
      <c r="BT16" s="432"/>
      <c r="BU16" s="433"/>
      <c r="BV16" s="431">
        <v>1512673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457</v>
      </c>
      <c r="AD17" s="483"/>
      <c r="AE17" s="483"/>
      <c r="AF17" s="483"/>
      <c r="AG17" s="525"/>
      <c r="AH17" s="482">
        <v>546</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258610</v>
      </c>
      <c r="BO17" s="432"/>
      <c r="BP17" s="432"/>
      <c r="BQ17" s="432"/>
      <c r="BR17" s="432"/>
      <c r="BS17" s="432"/>
      <c r="BT17" s="432"/>
      <c r="BU17" s="433"/>
      <c r="BV17" s="431">
        <v>244210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157</v>
      </c>
      <c r="C18" s="474"/>
      <c r="D18" s="474"/>
      <c r="E18" s="546"/>
      <c r="F18" s="546"/>
      <c r="G18" s="546"/>
      <c r="H18" s="546"/>
      <c r="I18" s="546"/>
      <c r="J18" s="546"/>
      <c r="K18" s="546"/>
      <c r="L18" s="547">
        <v>114.6</v>
      </c>
      <c r="M18" s="547"/>
      <c r="N18" s="547"/>
      <c r="O18" s="547"/>
      <c r="P18" s="547"/>
      <c r="Q18" s="547"/>
      <c r="R18" s="548"/>
      <c r="S18" s="548"/>
      <c r="T18" s="548"/>
      <c r="U18" s="548"/>
      <c r="V18" s="549"/>
      <c r="W18" s="449"/>
      <c r="X18" s="450"/>
      <c r="Y18" s="450"/>
      <c r="Z18" s="450"/>
      <c r="AA18" s="450"/>
      <c r="AB18" s="441"/>
      <c r="AC18" s="550">
        <v>59.9</v>
      </c>
      <c r="AD18" s="551"/>
      <c r="AE18" s="551"/>
      <c r="AF18" s="551"/>
      <c r="AG18" s="552"/>
      <c r="AH18" s="550">
        <v>58.9</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1668489</v>
      </c>
      <c r="BO18" s="432"/>
      <c r="BP18" s="432"/>
      <c r="BQ18" s="432"/>
      <c r="BR18" s="432"/>
      <c r="BS18" s="432"/>
      <c r="BT18" s="432"/>
      <c r="BU18" s="433"/>
      <c r="BV18" s="431">
        <v>1589009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159</v>
      </c>
      <c r="C19" s="474"/>
      <c r="D19" s="474"/>
      <c r="E19" s="546"/>
      <c r="F19" s="546"/>
      <c r="G19" s="546"/>
      <c r="H19" s="546"/>
      <c r="I19" s="546"/>
      <c r="J19" s="546"/>
      <c r="K19" s="546"/>
      <c r="L19" s="554">
        <v>14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2434105</v>
      </c>
      <c r="BO19" s="432"/>
      <c r="BP19" s="432"/>
      <c r="BQ19" s="432"/>
      <c r="BR19" s="432"/>
      <c r="BS19" s="432"/>
      <c r="BT19" s="432"/>
      <c r="BU19" s="433"/>
      <c r="BV19" s="431">
        <v>2452102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161</v>
      </c>
      <c r="C20" s="474"/>
      <c r="D20" s="474"/>
      <c r="E20" s="546"/>
      <c r="F20" s="546"/>
      <c r="G20" s="546"/>
      <c r="H20" s="546"/>
      <c r="I20" s="546"/>
      <c r="J20" s="546"/>
      <c r="K20" s="546"/>
      <c r="L20" s="554">
        <v>827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4" t="s">
        <v>167</v>
      </c>
      <c r="AI22" s="448"/>
      <c r="AJ22" s="448"/>
      <c r="AK22" s="448"/>
      <c r="AL22" s="438"/>
      <c r="AM22" s="594" t="s">
        <v>168</v>
      </c>
      <c r="AN22" s="595"/>
      <c r="AO22" s="595"/>
      <c r="AP22" s="595"/>
      <c r="AQ22" s="595"/>
      <c r="AR22" s="596"/>
      <c r="AS22" s="577" t="s">
        <v>165</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169</v>
      </c>
      <c r="AZ23" s="392"/>
      <c r="BA23" s="392"/>
      <c r="BB23" s="392"/>
      <c r="BC23" s="392"/>
      <c r="BD23" s="392"/>
      <c r="BE23" s="392"/>
      <c r="BF23" s="392"/>
      <c r="BG23" s="392"/>
      <c r="BH23" s="392"/>
      <c r="BI23" s="392"/>
      <c r="BJ23" s="392"/>
      <c r="BK23" s="392"/>
      <c r="BL23" s="392"/>
      <c r="BM23" s="393"/>
      <c r="BN23" s="431">
        <v>2322196</v>
      </c>
      <c r="BO23" s="432"/>
      <c r="BP23" s="432"/>
      <c r="BQ23" s="432"/>
      <c r="BR23" s="432"/>
      <c r="BS23" s="432"/>
      <c r="BT23" s="432"/>
      <c r="BU23" s="433"/>
      <c r="BV23" s="431">
        <v>2418480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170</v>
      </c>
      <c r="F24" s="461"/>
      <c r="G24" s="461"/>
      <c r="H24" s="461"/>
      <c r="I24" s="461"/>
      <c r="J24" s="461"/>
      <c r="K24" s="462"/>
      <c r="L24" s="482">
        <v>1</v>
      </c>
      <c r="M24" s="483"/>
      <c r="N24" s="483"/>
      <c r="O24" s="483"/>
      <c r="P24" s="525"/>
      <c r="Q24" s="482">
        <v>5900</v>
      </c>
      <c r="R24" s="483"/>
      <c r="S24" s="483"/>
      <c r="T24" s="483"/>
      <c r="U24" s="483"/>
      <c r="V24" s="525"/>
      <c r="W24" s="584"/>
      <c r="X24" s="572"/>
      <c r="Y24" s="573"/>
      <c r="Z24" s="481" t="s">
        <v>171</v>
      </c>
      <c r="AA24" s="461"/>
      <c r="AB24" s="461"/>
      <c r="AC24" s="461"/>
      <c r="AD24" s="461"/>
      <c r="AE24" s="461"/>
      <c r="AF24" s="461"/>
      <c r="AG24" s="462"/>
      <c r="AH24" s="482">
        <v>58</v>
      </c>
      <c r="AI24" s="483"/>
      <c r="AJ24" s="483"/>
      <c r="AK24" s="483"/>
      <c r="AL24" s="525"/>
      <c r="AM24" s="482">
        <v>163502</v>
      </c>
      <c r="AN24" s="483"/>
      <c r="AO24" s="483"/>
      <c r="AP24" s="483"/>
      <c r="AQ24" s="483"/>
      <c r="AR24" s="525"/>
      <c r="AS24" s="482">
        <v>2819</v>
      </c>
      <c r="AT24" s="483"/>
      <c r="AU24" s="483"/>
      <c r="AV24" s="483"/>
      <c r="AW24" s="483"/>
      <c r="AX24" s="484"/>
      <c r="AY24" s="602" t="s">
        <v>172</v>
      </c>
      <c r="AZ24" s="603"/>
      <c r="BA24" s="603"/>
      <c r="BB24" s="603"/>
      <c r="BC24" s="603"/>
      <c r="BD24" s="603"/>
      <c r="BE24" s="603"/>
      <c r="BF24" s="603"/>
      <c r="BG24" s="603"/>
      <c r="BH24" s="603"/>
      <c r="BI24" s="603"/>
      <c r="BJ24" s="603"/>
      <c r="BK24" s="603"/>
      <c r="BL24" s="603"/>
      <c r="BM24" s="604"/>
      <c r="BN24" s="431">
        <v>2193596</v>
      </c>
      <c r="BO24" s="432"/>
      <c r="BP24" s="432"/>
      <c r="BQ24" s="432"/>
      <c r="BR24" s="432"/>
      <c r="BS24" s="432"/>
      <c r="BT24" s="432"/>
      <c r="BU24" s="433"/>
      <c r="BV24" s="431">
        <v>2281280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173</v>
      </c>
      <c r="F25" s="461"/>
      <c r="G25" s="461"/>
      <c r="H25" s="461"/>
      <c r="I25" s="461"/>
      <c r="J25" s="461"/>
      <c r="K25" s="462"/>
      <c r="L25" s="482">
        <v>1</v>
      </c>
      <c r="M25" s="483"/>
      <c r="N25" s="483"/>
      <c r="O25" s="483"/>
      <c r="P25" s="525"/>
      <c r="Q25" s="482">
        <v>4860</v>
      </c>
      <c r="R25" s="483"/>
      <c r="S25" s="483"/>
      <c r="T25" s="483"/>
      <c r="U25" s="483"/>
      <c r="V25" s="525"/>
      <c r="W25" s="584"/>
      <c r="X25" s="572"/>
      <c r="Y25" s="573"/>
      <c r="Z25" s="481" t="s">
        <v>174</v>
      </c>
      <c r="AA25" s="461"/>
      <c r="AB25" s="461"/>
      <c r="AC25" s="461"/>
      <c r="AD25" s="461"/>
      <c r="AE25" s="461"/>
      <c r="AF25" s="461"/>
      <c r="AG25" s="462"/>
      <c r="AH25" s="482" t="s">
        <v>175</v>
      </c>
      <c r="AI25" s="483"/>
      <c r="AJ25" s="483"/>
      <c r="AK25" s="483"/>
      <c r="AL25" s="525"/>
      <c r="AM25" s="482" t="s">
        <v>137</v>
      </c>
      <c r="AN25" s="483"/>
      <c r="AO25" s="483"/>
      <c r="AP25" s="483"/>
      <c r="AQ25" s="483"/>
      <c r="AR25" s="525"/>
      <c r="AS25" s="482" t="s">
        <v>137</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600</v>
      </c>
      <c r="BO25" s="395"/>
      <c r="BP25" s="395"/>
      <c r="BQ25" s="395"/>
      <c r="BR25" s="395"/>
      <c r="BS25" s="395"/>
      <c r="BT25" s="395"/>
      <c r="BU25" s="396"/>
      <c r="BV25" s="394">
        <v>15500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177</v>
      </c>
      <c r="F26" s="461"/>
      <c r="G26" s="461"/>
      <c r="H26" s="461"/>
      <c r="I26" s="461"/>
      <c r="J26" s="461"/>
      <c r="K26" s="462"/>
      <c r="L26" s="482">
        <v>1</v>
      </c>
      <c r="M26" s="483"/>
      <c r="N26" s="483"/>
      <c r="O26" s="483"/>
      <c r="P26" s="525"/>
      <c r="Q26" s="482">
        <v>4600</v>
      </c>
      <c r="R26" s="483"/>
      <c r="S26" s="483"/>
      <c r="T26" s="483"/>
      <c r="U26" s="483"/>
      <c r="V26" s="525"/>
      <c r="W26" s="584"/>
      <c r="X26" s="572"/>
      <c r="Y26" s="573"/>
      <c r="Z26" s="481" t="s">
        <v>178</v>
      </c>
      <c r="AA26" s="608"/>
      <c r="AB26" s="608"/>
      <c r="AC26" s="608"/>
      <c r="AD26" s="608"/>
      <c r="AE26" s="608"/>
      <c r="AF26" s="608"/>
      <c r="AG26" s="609"/>
      <c r="AH26" s="482" t="s">
        <v>137</v>
      </c>
      <c r="AI26" s="483"/>
      <c r="AJ26" s="483"/>
      <c r="AK26" s="483"/>
      <c r="AL26" s="525"/>
      <c r="AM26" s="482" t="s">
        <v>179</v>
      </c>
      <c r="AN26" s="483"/>
      <c r="AO26" s="483"/>
      <c r="AP26" s="483"/>
      <c r="AQ26" s="483"/>
      <c r="AR26" s="525"/>
      <c r="AS26" s="482" t="s">
        <v>175</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137</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181</v>
      </c>
      <c r="F27" s="461"/>
      <c r="G27" s="461"/>
      <c r="H27" s="461"/>
      <c r="I27" s="461"/>
      <c r="J27" s="461"/>
      <c r="K27" s="462"/>
      <c r="L27" s="482">
        <v>1</v>
      </c>
      <c r="M27" s="483"/>
      <c r="N27" s="483"/>
      <c r="O27" s="483"/>
      <c r="P27" s="525"/>
      <c r="Q27" s="482">
        <v>2400</v>
      </c>
      <c r="R27" s="483"/>
      <c r="S27" s="483"/>
      <c r="T27" s="483"/>
      <c r="U27" s="483"/>
      <c r="V27" s="525"/>
      <c r="W27" s="584"/>
      <c r="X27" s="572"/>
      <c r="Y27" s="573"/>
      <c r="Z27" s="481" t="s">
        <v>182</v>
      </c>
      <c r="AA27" s="461"/>
      <c r="AB27" s="461"/>
      <c r="AC27" s="461"/>
      <c r="AD27" s="461"/>
      <c r="AE27" s="461"/>
      <c r="AF27" s="461"/>
      <c r="AG27" s="462"/>
      <c r="AH27" s="482" t="s">
        <v>138</v>
      </c>
      <c r="AI27" s="483"/>
      <c r="AJ27" s="483"/>
      <c r="AK27" s="483"/>
      <c r="AL27" s="525"/>
      <c r="AM27" s="482" t="s">
        <v>137</v>
      </c>
      <c r="AN27" s="483"/>
      <c r="AO27" s="483"/>
      <c r="AP27" s="483"/>
      <c r="AQ27" s="483"/>
      <c r="AR27" s="525"/>
      <c r="AS27" s="482" t="s">
        <v>137</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5">
        <v>108583</v>
      </c>
      <c r="BO27" s="606"/>
      <c r="BP27" s="606"/>
      <c r="BQ27" s="606"/>
      <c r="BR27" s="606"/>
      <c r="BS27" s="606"/>
      <c r="BT27" s="606"/>
      <c r="BU27" s="607"/>
      <c r="BV27" s="605">
        <v>108567</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184</v>
      </c>
      <c r="F28" s="461"/>
      <c r="G28" s="461"/>
      <c r="H28" s="461"/>
      <c r="I28" s="461"/>
      <c r="J28" s="461"/>
      <c r="K28" s="462"/>
      <c r="L28" s="482">
        <v>1</v>
      </c>
      <c r="M28" s="483"/>
      <c r="N28" s="483"/>
      <c r="O28" s="483"/>
      <c r="P28" s="525"/>
      <c r="Q28" s="482">
        <v>1780</v>
      </c>
      <c r="R28" s="483"/>
      <c r="S28" s="483"/>
      <c r="T28" s="483"/>
      <c r="U28" s="483"/>
      <c r="V28" s="525"/>
      <c r="W28" s="584"/>
      <c r="X28" s="572"/>
      <c r="Y28" s="573"/>
      <c r="Z28" s="481" t="s">
        <v>185</v>
      </c>
      <c r="AA28" s="461"/>
      <c r="AB28" s="461"/>
      <c r="AC28" s="461"/>
      <c r="AD28" s="461"/>
      <c r="AE28" s="461"/>
      <c r="AF28" s="461"/>
      <c r="AG28" s="462"/>
      <c r="AH28" s="482" t="s">
        <v>137</v>
      </c>
      <c r="AI28" s="483"/>
      <c r="AJ28" s="483"/>
      <c r="AK28" s="483"/>
      <c r="AL28" s="525"/>
      <c r="AM28" s="482" t="s">
        <v>175</v>
      </c>
      <c r="AN28" s="483"/>
      <c r="AO28" s="483"/>
      <c r="AP28" s="483"/>
      <c r="AQ28" s="483"/>
      <c r="AR28" s="525"/>
      <c r="AS28" s="482" t="s">
        <v>138</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1400883</v>
      </c>
      <c r="BO28" s="395"/>
      <c r="BP28" s="395"/>
      <c r="BQ28" s="395"/>
      <c r="BR28" s="395"/>
      <c r="BS28" s="395"/>
      <c r="BT28" s="395"/>
      <c r="BU28" s="396"/>
      <c r="BV28" s="394">
        <v>1490679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187</v>
      </c>
      <c r="F29" s="461"/>
      <c r="G29" s="461"/>
      <c r="H29" s="461"/>
      <c r="I29" s="461"/>
      <c r="J29" s="461"/>
      <c r="K29" s="462"/>
      <c r="L29" s="482">
        <v>6</v>
      </c>
      <c r="M29" s="483"/>
      <c r="N29" s="483"/>
      <c r="O29" s="483"/>
      <c r="P29" s="525"/>
      <c r="Q29" s="482">
        <v>1570</v>
      </c>
      <c r="R29" s="483"/>
      <c r="S29" s="483"/>
      <c r="T29" s="483"/>
      <c r="U29" s="483"/>
      <c r="V29" s="525"/>
      <c r="W29" s="585"/>
      <c r="X29" s="586"/>
      <c r="Y29" s="587"/>
      <c r="Z29" s="481" t="s">
        <v>188</v>
      </c>
      <c r="AA29" s="461"/>
      <c r="AB29" s="461"/>
      <c r="AC29" s="461"/>
      <c r="AD29" s="461"/>
      <c r="AE29" s="461"/>
      <c r="AF29" s="461"/>
      <c r="AG29" s="462"/>
      <c r="AH29" s="482">
        <v>58</v>
      </c>
      <c r="AI29" s="483"/>
      <c r="AJ29" s="483"/>
      <c r="AK29" s="483"/>
      <c r="AL29" s="525"/>
      <c r="AM29" s="482">
        <v>163502</v>
      </c>
      <c r="AN29" s="483"/>
      <c r="AO29" s="483"/>
      <c r="AP29" s="483"/>
      <c r="AQ29" s="483"/>
      <c r="AR29" s="525"/>
      <c r="AS29" s="482">
        <v>2819</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1328199</v>
      </c>
      <c r="BO29" s="432"/>
      <c r="BP29" s="432"/>
      <c r="BQ29" s="432"/>
      <c r="BR29" s="432"/>
      <c r="BS29" s="432"/>
      <c r="BT29" s="432"/>
      <c r="BU29" s="433"/>
      <c r="BV29" s="431">
        <v>1378038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92.6</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50</v>
      </c>
      <c r="BD30" s="603"/>
      <c r="BE30" s="603"/>
      <c r="BF30" s="603"/>
      <c r="BG30" s="603"/>
      <c r="BH30" s="603"/>
      <c r="BI30" s="603"/>
      <c r="BJ30" s="603"/>
      <c r="BK30" s="603"/>
      <c r="BL30" s="603"/>
      <c r="BM30" s="604"/>
      <c r="BN30" s="605">
        <v>1098673</v>
      </c>
      <c r="BO30" s="606"/>
      <c r="BP30" s="606"/>
      <c r="BQ30" s="606"/>
      <c r="BR30" s="606"/>
      <c r="BS30" s="606"/>
      <c r="BT30" s="606"/>
      <c r="BU30" s="607"/>
      <c r="BV30" s="605">
        <v>1196585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200</v>
      </c>
      <c r="X33" s="420"/>
      <c r="Y33" s="420"/>
      <c r="Z33" s="420"/>
      <c r="AA33" s="420"/>
      <c r="AB33" s="420"/>
      <c r="AC33" s="420"/>
      <c r="AD33" s="420"/>
      <c r="AE33" s="420"/>
      <c r="AF33" s="420"/>
      <c r="AG33" s="420"/>
      <c r="AH33" s="420"/>
      <c r="AI33" s="420"/>
      <c r="AJ33" s="420"/>
      <c r="AK33" s="420"/>
      <c r="AL33" s="216"/>
      <c r="AM33" s="455" t="s">
        <v>201</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201</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IF('各会計、関係団体の財政状況及び健全化判断比率'!B32="","",'各会計、関係団体の財政状況及び健全化判断比率'!B32)</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多野藤岡広域市町村圏振興整備組合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神流振興</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万場診療所特別会計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国民健康保険直営中里診療所特別会計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IF('各会計、関係団体の財政状況及び健全化判断比率'!B33="","",'各会計、関係団体の財政状況及び健全化判断比率'!B33)</f>
        <v>生活排水処理事業特別会計</v>
      </c>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多野藤岡医療事務市町村組合（病院事業会計）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f>IF(E36="","",C35+1)</f>
        <v>3</v>
      </c>
      <c r="D36" s="620"/>
      <c r="E36" s="621" t="str">
        <f>IF('各会計、関係団体の財政状況及び健全化判断比率'!B9="","",'各会計、関係団体の財政状況及び健全化判断比率'!B9)</f>
        <v>地域活性化施設特別会計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多野藤岡医療事務市町村組合（老建施設会計）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群馬県市町村会館管理組合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群馬県市町村総合事務組合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群馬県後記高齢者医療広域連合（一般会計）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群馬県後記高齢者医療広域連合（事業会計）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dBmJKTwmzW+CkcuSXtIF3N3CGnANU2qe3/UnDdwj2tnHXyCzIs5kyeLQBZcOWagJamu6ghXG3BuwTVvcfW+xuA==" saltValue="EZMzvpHlM/kJMaivcUs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391</v>
      </c>
      <c r="C7" s="780"/>
      <c r="D7" s="780"/>
      <c r="E7" s="780"/>
      <c r="F7" s="780"/>
      <c r="G7" s="780"/>
      <c r="H7" s="780"/>
      <c r="I7" s="780"/>
      <c r="J7" s="780"/>
      <c r="K7" s="780"/>
      <c r="L7" s="780"/>
      <c r="M7" s="780"/>
      <c r="N7" s="780"/>
      <c r="O7" s="780"/>
      <c r="P7" s="781"/>
      <c r="Q7" s="782">
        <v>3554</v>
      </c>
      <c r="R7" s="783"/>
      <c r="S7" s="783"/>
      <c r="T7" s="783"/>
      <c r="U7" s="783"/>
      <c r="V7" s="783">
        <v>3334</v>
      </c>
      <c r="W7" s="783"/>
      <c r="X7" s="783"/>
      <c r="Y7" s="783"/>
      <c r="Z7" s="783"/>
      <c r="AA7" s="783">
        <v>220</v>
      </c>
      <c r="AB7" s="783"/>
      <c r="AC7" s="783"/>
      <c r="AD7" s="783"/>
      <c r="AE7" s="784"/>
      <c r="AF7" s="785">
        <v>25</v>
      </c>
      <c r="AG7" s="786"/>
      <c r="AH7" s="786"/>
      <c r="AI7" s="786"/>
      <c r="AJ7" s="787"/>
      <c r="AK7" s="822">
        <v>9</v>
      </c>
      <c r="AL7" s="823"/>
      <c r="AM7" s="823"/>
      <c r="AN7" s="823"/>
      <c r="AO7" s="823"/>
      <c r="AP7" s="823">
        <v>2320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601</v>
      </c>
      <c r="BT7" s="827"/>
      <c r="BU7" s="827"/>
      <c r="BV7" s="827"/>
      <c r="BW7" s="827"/>
      <c r="BX7" s="827"/>
      <c r="BY7" s="827"/>
      <c r="BZ7" s="827"/>
      <c r="CA7" s="827"/>
      <c r="CB7" s="827"/>
      <c r="CC7" s="827"/>
      <c r="CD7" s="827"/>
      <c r="CE7" s="827"/>
      <c r="CF7" s="827"/>
      <c r="CG7" s="828"/>
      <c r="CH7" s="819">
        <v>4</v>
      </c>
      <c r="CI7" s="820"/>
      <c r="CJ7" s="820"/>
      <c r="CK7" s="820"/>
      <c r="CL7" s="821"/>
      <c r="CM7" s="819">
        <v>16</v>
      </c>
      <c r="CN7" s="820"/>
      <c r="CO7" s="820"/>
      <c r="CP7" s="820"/>
      <c r="CQ7" s="821"/>
      <c r="CR7" s="819">
        <v>10</v>
      </c>
      <c r="CS7" s="820"/>
      <c r="CT7" s="820"/>
      <c r="CU7" s="820"/>
      <c r="CV7" s="821"/>
      <c r="CW7" s="819" t="s">
        <v>596</v>
      </c>
      <c r="CX7" s="820"/>
      <c r="CY7" s="820"/>
      <c r="CZ7" s="820"/>
      <c r="DA7" s="821"/>
      <c r="DB7" s="819" t="s">
        <v>596</v>
      </c>
      <c r="DC7" s="820"/>
      <c r="DD7" s="820"/>
      <c r="DE7" s="820"/>
      <c r="DF7" s="821"/>
      <c r="DG7" s="819" t="s">
        <v>596</v>
      </c>
      <c r="DH7" s="820"/>
      <c r="DI7" s="820"/>
      <c r="DJ7" s="820"/>
      <c r="DK7" s="821"/>
      <c r="DL7" s="819" t="s">
        <v>591</v>
      </c>
      <c r="DM7" s="820"/>
      <c r="DN7" s="820"/>
      <c r="DO7" s="820"/>
      <c r="DP7" s="821"/>
      <c r="DQ7" s="819" t="s">
        <v>591</v>
      </c>
      <c r="DR7" s="820"/>
      <c r="DS7" s="820"/>
      <c r="DT7" s="820"/>
      <c r="DU7" s="821"/>
      <c r="DV7" s="800"/>
      <c r="DW7" s="801"/>
      <c r="DX7" s="801"/>
      <c r="DY7" s="801"/>
      <c r="DZ7" s="802"/>
      <c r="EA7" s="256"/>
    </row>
    <row r="8" spans="1:131" s="257" customFormat="1" ht="26.25" customHeight="1">
      <c r="A8" s="263">
        <v>2</v>
      </c>
      <c r="B8" s="803" t="s">
        <v>392</v>
      </c>
      <c r="C8" s="804"/>
      <c r="D8" s="804"/>
      <c r="E8" s="804"/>
      <c r="F8" s="804"/>
      <c r="G8" s="804"/>
      <c r="H8" s="804"/>
      <c r="I8" s="804"/>
      <c r="J8" s="804"/>
      <c r="K8" s="804"/>
      <c r="L8" s="804"/>
      <c r="M8" s="804"/>
      <c r="N8" s="804"/>
      <c r="O8" s="804"/>
      <c r="P8" s="805"/>
      <c r="Q8" s="806">
        <v>85</v>
      </c>
      <c r="R8" s="807"/>
      <c r="S8" s="807"/>
      <c r="T8" s="807"/>
      <c r="U8" s="807"/>
      <c r="V8" s="807">
        <v>84</v>
      </c>
      <c r="W8" s="807"/>
      <c r="X8" s="807"/>
      <c r="Y8" s="807"/>
      <c r="Z8" s="807"/>
      <c r="AA8" s="807">
        <v>1</v>
      </c>
      <c r="AB8" s="807"/>
      <c r="AC8" s="807"/>
      <c r="AD8" s="807"/>
      <c r="AE8" s="808"/>
      <c r="AF8" s="809">
        <v>1</v>
      </c>
      <c r="AG8" s="810"/>
      <c r="AH8" s="810"/>
      <c r="AI8" s="810"/>
      <c r="AJ8" s="811"/>
      <c r="AK8" s="812" t="s">
        <v>588</v>
      </c>
      <c r="AL8" s="813"/>
      <c r="AM8" s="813"/>
      <c r="AN8" s="813"/>
      <c r="AO8" s="813"/>
      <c r="AP8" s="813" t="s">
        <v>589</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c r="A9" s="263">
        <v>3</v>
      </c>
      <c r="B9" s="803" t="s">
        <v>393</v>
      </c>
      <c r="C9" s="804"/>
      <c r="D9" s="804"/>
      <c r="E9" s="804"/>
      <c r="F9" s="804"/>
      <c r="G9" s="804"/>
      <c r="H9" s="804"/>
      <c r="I9" s="804"/>
      <c r="J9" s="804"/>
      <c r="K9" s="804"/>
      <c r="L9" s="804"/>
      <c r="M9" s="804"/>
      <c r="N9" s="804"/>
      <c r="O9" s="804"/>
      <c r="P9" s="805"/>
      <c r="Q9" s="806">
        <v>110</v>
      </c>
      <c r="R9" s="807"/>
      <c r="S9" s="807"/>
      <c r="T9" s="807"/>
      <c r="U9" s="807"/>
      <c r="V9" s="807">
        <v>110</v>
      </c>
      <c r="W9" s="807"/>
      <c r="X9" s="807"/>
      <c r="Y9" s="807"/>
      <c r="Z9" s="807"/>
      <c r="AA9" s="807">
        <v>0</v>
      </c>
      <c r="AB9" s="807"/>
      <c r="AC9" s="807"/>
      <c r="AD9" s="807"/>
      <c r="AE9" s="808"/>
      <c r="AF9" s="809">
        <v>0</v>
      </c>
      <c r="AG9" s="810"/>
      <c r="AH9" s="810"/>
      <c r="AI9" s="810"/>
      <c r="AJ9" s="811"/>
      <c r="AK9" s="812">
        <v>73</v>
      </c>
      <c r="AL9" s="813"/>
      <c r="AM9" s="813"/>
      <c r="AN9" s="813"/>
      <c r="AO9" s="813"/>
      <c r="AP9" s="813">
        <v>2</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395</v>
      </c>
      <c r="B23" s="838" t="s">
        <v>396</v>
      </c>
      <c r="C23" s="839"/>
      <c r="D23" s="839"/>
      <c r="E23" s="839"/>
      <c r="F23" s="839"/>
      <c r="G23" s="839"/>
      <c r="H23" s="839"/>
      <c r="I23" s="839"/>
      <c r="J23" s="839"/>
      <c r="K23" s="839"/>
      <c r="L23" s="839"/>
      <c r="M23" s="839"/>
      <c r="N23" s="839"/>
      <c r="O23" s="839"/>
      <c r="P23" s="840"/>
      <c r="Q23" s="841">
        <v>3670</v>
      </c>
      <c r="R23" s="842"/>
      <c r="S23" s="842"/>
      <c r="T23" s="842"/>
      <c r="U23" s="842"/>
      <c r="V23" s="842">
        <v>3449</v>
      </c>
      <c r="W23" s="842"/>
      <c r="X23" s="842"/>
      <c r="Y23" s="842"/>
      <c r="Z23" s="842"/>
      <c r="AA23" s="842">
        <v>221</v>
      </c>
      <c r="AB23" s="842"/>
      <c r="AC23" s="842"/>
      <c r="AD23" s="842"/>
      <c r="AE23" s="843"/>
      <c r="AF23" s="844">
        <v>26</v>
      </c>
      <c r="AG23" s="842"/>
      <c r="AH23" s="842"/>
      <c r="AI23" s="842"/>
      <c r="AJ23" s="845"/>
      <c r="AK23" s="846"/>
      <c r="AL23" s="847"/>
      <c r="AM23" s="847"/>
      <c r="AN23" s="847"/>
      <c r="AO23" s="847"/>
      <c r="AP23" s="842">
        <v>2322</v>
      </c>
      <c r="AQ23" s="842"/>
      <c r="AR23" s="842"/>
      <c r="AS23" s="842"/>
      <c r="AT23" s="842"/>
      <c r="AU23" s="848"/>
      <c r="AV23" s="848"/>
      <c r="AW23" s="848"/>
      <c r="AX23" s="848"/>
      <c r="AY23" s="849"/>
      <c r="AZ23" s="857" t="s">
        <v>138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374</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407</v>
      </c>
      <c r="C28" s="780"/>
      <c r="D28" s="780"/>
      <c r="E28" s="780"/>
      <c r="F28" s="780"/>
      <c r="G28" s="780"/>
      <c r="H28" s="780"/>
      <c r="I28" s="780"/>
      <c r="J28" s="780"/>
      <c r="K28" s="780"/>
      <c r="L28" s="780"/>
      <c r="M28" s="780"/>
      <c r="N28" s="780"/>
      <c r="O28" s="780"/>
      <c r="P28" s="781"/>
      <c r="Q28" s="870">
        <v>331</v>
      </c>
      <c r="R28" s="871"/>
      <c r="S28" s="871"/>
      <c r="T28" s="871"/>
      <c r="U28" s="871"/>
      <c r="V28" s="871">
        <v>328</v>
      </c>
      <c r="W28" s="871"/>
      <c r="X28" s="871"/>
      <c r="Y28" s="871"/>
      <c r="Z28" s="871"/>
      <c r="AA28" s="871">
        <v>3</v>
      </c>
      <c r="AB28" s="871"/>
      <c r="AC28" s="871"/>
      <c r="AD28" s="871"/>
      <c r="AE28" s="872"/>
      <c r="AF28" s="873">
        <v>3</v>
      </c>
      <c r="AG28" s="871"/>
      <c r="AH28" s="871"/>
      <c r="AI28" s="871"/>
      <c r="AJ28" s="874"/>
      <c r="AK28" s="875">
        <v>38</v>
      </c>
      <c r="AL28" s="866"/>
      <c r="AM28" s="866"/>
      <c r="AN28" s="866"/>
      <c r="AO28" s="866"/>
      <c r="AP28" s="866" t="s">
        <v>590</v>
      </c>
      <c r="AQ28" s="866"/>
      <c r="AR28" s="866"/>
      <c r="AS28" s="866"/>
      <c r="AT28" s="866"/>
      <c r="AU28" s="866" t="s">
        <v>591</v>
      </c>
      <c r="AV28" s="866"/>
      <c r="AW28" s="866"/>
      <c r="AX28" s="866"/>
      <c r="AY28" s="866"/>
      <c r="AZ28" s="867" t="s">
        <v>591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408</v>
      </c>
      <c r="C29" s="804"/>
      <c r="D29" s="804"/>
      <c r="E29" s="804"/>
      <c r="F29" s="804"/>
      <c r="G29" s="804"/>
      <c r="H29" s="804"/>
      <c r="I29" s="804"/>
      <c r="J29" s="804"/>
      <c r="K29" s="804"/>
      <c r="L29" s="804"/>
      <c r="M29" s="804"/>
      <c r="N29" s="804"/>
      <c r="O29" s="804"/>
      <c r="P29" s="805"/>
      <c r="Q29" s="806">
        <v>78</v>
      </c>
      <c r="R29" s="807"/>
      <c r="S29" s="807"/>
      <c r="T29" s="807"/>
      <c r="U29" s="807"/>
      <c r="V29" s="807">
        <v>76</v>
      </c>
      <c r="W29" s="807"/>
      <c r="X29" s="807"/>
      <c r="Y29" s="807"/>
      <c r="Z29" s="807"/>
      <c r="AA29" s="807">
        <v>2</v>
      </c>
      <c r="AB29" s="807"/>
      <c r="AC29" s="807"/>
      <c r="AD29" s="807"/>
      <c r="AE29" s="808"/>
      <c r="AF29" s="809">
        <v>2</v>
      </c>
      <c r="AG29" s="810"/>
      <c r="AH29" s="810"/>
      <c r="AI29" s="810"/>
      <c r="AJ29" s="811"/>
      <c r="AK29" s="878">
        <v>28</v>
      </c>
      <c r="AL29" s="879"/>
      <c r="AM29" s="879"/>
      <c r="AN29" s="879"/>
      <c r="AO29" s="879"/>
      <c r="AP29" s="879" t="s">
        <v>589</v>
      </c>
      <c r="AQ29" s="879"/>
      <c r="AR29" s="879"/>
      <c r="AS29" s="879"/>
      <c r="AT29" s="879"/>
      <c r="AU29" s="879" t="s">
        <v>589</v>
      </c>
      <c r="AV29" s="879"/>
      <c r="AW29" s="879"/>
      <c r="AX29" s="879"/>
      <c r="AY29" s="879"/>
      <c r="AZ29" s="880" t="s">
        <v>589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409</v>
      </c>
      <c r="C30" s="804"/>
      <c r="D30" s="804"/>
      <c r="E30" s="804"/>
      <c r="F30" s="804"/>
      <c r="G30" s="804"/>
      <c r="H30" s="804"/>
      <c r="I30" s="804"/>
      <c r="J30" s="804"/>
      <c r="K30" s="804"/>
      <c r="L30" s="804"/>
      <c r="M30" s="804"/>
      <c r="N30" s="804"/>
      <c r="O30" s="804"/>
      <c r="P30" s="805"/>
      <c r="Q30" s="806">
        <v>496</v>
      </c>
      <c r="R30" s="807"/>
      <c r="S30" s="807"/>
      <c r="T30" s="807"/>
      <c r="U30" s="807"/>
      <c r="V30" s="807">
        <v>484</v>
      </c>
      <c r="W30" s="807"/>
      <c r="X30" s="807"/>
      <c r="Y30" s="807"/>
      <c r="Z30" s="807"/>
      <c r="AA30" s="807">
        <v>12</v>
      </c>
      <c r="AB30" s="807"/>
      <c r="AC30" s="807"/>
      <c r="AD30" s="807"/>
      <c r="AE30" s="808"/>
      <c r="AF30" s="809">
        <v>12</v>
      </c>
      <c r="AG30" s="810"/>
      <c r="AH30" s="810"/>
      <c r="AI30" s="810"/>
      <c r="AJ30" s="811"/>
      <c r="AK30" s="878">
        <v>95</v>
      </c>
      <c r="AL30" s="879"/>
      <c r="AM30" s="879"/>
      <c r="AN30" s="879"/>
      <c r="AO30" s="879"/>
      <c r="AP30" s="879" t="s">
        <v>592</v>
      </c>
      <c r="AQ30" s="879"/>
      <c r="AR30" s="879"/>
      <c r="AS30" s="879"/>
      <c r="AT30" s="879"/>
      <c r="AU30" s="879" t="s">
        <v>589</v>
      </c>
      <c r="AV30" s="879"/>
      <c r="AW30" s="879"/>
      <c r="AX30" s="879"/>
      <c r="AY30" s="879"/>
      <c r="AZ30" s="880" t="s">
        <v>589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410</v>
      </c>
      <c r="C31" s="804"/>
      <c r="D31" s="804"/>
      <c r="E31" s="804"/>
      <c r="F31" s="804"/>
      <c r="G31" s="804"/>
      <c r="H31" s="804"/>
      <c r="I31" s="804"/>
      <c r="J31" s="804"/>
      <c r="K31" s="804"/>
      <c r="L31" s="804"/>
      <c r="M31" s="804"/>
      <c r="N31" s="804"/>
      <c r="O31" s="804"/>
      <c r="P31" s="805"/>
      <c r="Q31" s="806">
        <v>46</v>
      </c>
      <c r="R31" s="807"/>
      <c r="S31" s="807"/>
      <c r="T31" s="807"/>
      <c r="U31" s="807"/>
      <c r="V31" s="807">
        <v>46</v>
      </c>
      <c r="W31" s="807"/>
      <c r="X31" s="807"/>
      <c r="Y31" s="807"/>
      <c r="Z31" s="807"/>
      <c r="AA31" s="807">
        <v>0</v>
      </c>
      <c r="AB31" s="807"/>
      <c r="AC31" s="807"/>
      <c r="AD31" s="807"/>
      <c r="AE31" s="808"/>
      <c r="AF31" s="809">
        <v>0</v>
      </c>
      <c r="AG31" s="810"/>
      <c r="AH31" s="810"/>
      <c r="AI31" s="810"/>
      <c r="AJ31" s="811"/>
      <c r="AK31" s="878">
        <v>19</v>
      </c>
      <c r="AL31" s="879"/>
      <c r="AM31" s="879"/>
      <c r="AN31" s="879"/>
      <c r="AO31" s="879"/>
      <c r="AP31" s="879" t="s">
        <v>591</v>
      </c>
      <c r="AQ31" s="879"/>
      <c r="AR31" s="879"/>
      <c r="AS31" s="879"/>
      <c r="AT31" s="879"/>
      <c r="AU31" s="879" t="s">
        <v>591</v>
      </c>
      <c r="AV31" s="879"/>
      <c r="AW31" s="879"/>
      <c r="AX31" s="879"/>
      <c r="AY31" s="879"/>
      <c r="AZ31" s="880" t="s">
        <v>591</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411</v>
      </c>
      <c r="C32" s="804"/>
      <c r="D32" s="804"/>
      <c r="E32" s="804"/>
      <c r="F32" s="804"/>
      <c r="G32" s="804"/>
      <c r="H32" s="804"/>
      <c r="I32" s="804"/>
      <c r="J32" s="804"/>
      <c r="K32" s="804"/>
      <c r="L32" s="804"/>
      <c r="M32" s="804"/>
      <c r="N32" s="804"/>
      <c r="O32" s="804"/>
      <c r="P32" s="805"/>
      <c r="Q32" s="806">
        <v>327</v>
      </c>
      <c r="R32" s="807"/>
      <c r="S32" s="807"/>
      <c r="T32" s="807"/>
      <c r="U32" s="807"/>
      <c r="V32" s="807">
        <v>305</v>
      </c>
      <c r="W32" s="807"/>
      <c r="X32" s="807"/>
      <c r="Y32" s="807"/>
      <c r="Z32" s="807"/>
      <c r="AA32" s="807">
        <v>22</v>
      </c>
      <c r="AB32" s="807"/>
      <c r="AC32" s="807"/>
      <c r="AD32" s="807"/>
      <c r="AE32" s="808"/>
      <c r="AF32" s="809">
        <v>1</v>
      </c>
      <c r="AG32" s="810"/>
      <c r="AH32" s="810"/>
      <c r="AI32" s="810"/>
      <c r="AJ32" s="811"/>
      <c r="AK32" s="878">
        <v>124</v>
      </c>
      <c r="AL32" s="879"/>
      <c r="AM32" s="879"/>
      <c r="AN32" s="879"/>
      <c r="AO32" s="879"/>
      <c r="AP32" s="879">
        <v>587</v>
      </c>
      <c r="AQ32" s="879"/>
      <c r="AR32" s="879"/>
      <c r="AS32" s="879"/>
      <c r="AT32" s="879"/>
      <c r="AU32" s="879">
        <v>461</v>
      </c>
      <c r="AV32" s="879"/>
      <c r="AW32" s="879"/>
      <c r="AX32" s="879"/>
      <c r="AY32" s="879"/>
      <c r="AZ32" s="880" t="s">
        <v>591</v>
      </c>
      <c r="BA32" s="880"/>
      <c r="BB32" s="880"/>
      <c r="BC32" s="880"/>
      <c r="BD32" s="880"/>
      <c r="BE32" s="876" t="s">
        <v>412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413</v>
      </c>
      <c r="C33" s="804"/>
      <c r="D33" s="804"/>
      <c r="E33" s="804"/>
      <c r="F33" s="804"/>
      <c r="G33" s="804"/>
      <c r="H33" s="804"/>
      <c r="I33" s="804"/>
      <c r="J33" s="804"/>
      <c r="K33" s="804"/>
      <c r="L33" s="804"/>
      <c r="M33" s="804"/>
      <c r="N33" s="804"/>
      <c r="O33" s="804"/>
      <c r="P33" s="805"/>
      <c r="Q33" s="806">
        <v>40</v>
      </c>
      <c r="R33" s="807"/>
      <c r="S33" s="807"/>
      <c r="T33" s="807"/>
      <c r="U33" s="807"/>
      <c r="V33" s="807">
        <v>37</v>
      </c>
      <c r="W33" s="807"/>
      <c r="X33" s="807"/>
      <c r="Y33" s="807"/>
      <c r="Z33" s="807"/>
      <c r="AA33" s="807">
        <v>3</v>
      </c>
      <c r="AB33" s="807"/>
      <c r="AC33" s="807"/>
      <c r="AD33" s="807"/>
      <c r="AE33" s="808"/>
      <c r="AF33" s="809">
        <v>3</v>
      </c>
      <c r="AG33" s="810"/>
      <c r="AH33" s="810"/>
      <c r="AI33" s="810"/>
      <c r="AJ33" s="811"/>
      <c r="AK33" s="878">
        <v>17</v>
      </c>
      <c r="AL33" s="879"/>
      <c r="AM33" s="879"/>
      <c r="AN33" s="879"/>
      <c r="AO33" s="879"/>
      <c r="AP33" s="879">
        <v>112</v>
      </c>
      <c r="AQ33" s="879"/>
      <c r="AR33" s="879"/>
      <c r="AS33" s="879"/>
      <c r="AT33" s="879"/>
      <c r="AU33" s="879">
        <v>112</v>
      </c>
      <c r="AV33" s="879"/>
      <c r="AW33" s="879"/>
      <c r="AX33" s="879"/>
      <c r="AY33" s="879"/>
      <c r="AZ33" s="880" t="s">
        <v>589</v>
      </c>
      <c r="BA33" s="880"/>
      <c r="BB33" s="880"/>
      <c r="BC33" s="880"/>
      <c r="BD33" s="880"/>
      <c r="BE33" s="876" t="s">
        <v>414</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395</v>
      </c>
      <c r="B63" s="838" t="s">
        <v>416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22</v>
      </c>
      <c r="AG63" s="890"/>
      <c r="AH63" s="890"/>
      <c r="AI63" s="890"/>
      <c r="AJ63" s="891"/>
      <c r="AK63" s="892"/>
      <c r="AL63" s="887"/>
      <c r="AM63" s="887"/>
      <c r="AN63" s="887"/>
      <c r="AO63" s="887"/>
      <c r="AP63" s="890">
        <v>699</v>
      </c>
      <c r="AQ63" s="890"/>
      <c r="AR63" s="890"/>
      <c r="AS63" s="890"/>
      <c r="AT63" s="890"/>
      <c r="AU63" s="890">
        <v>573</v>
      </c>
      <c r="AV63" s="890"/>
      <c r="AW63" s="890"/>
      <c r="AX63" s="890"/>
      <c r="AY63" s="890"/>
      <c r="AZ63" s="894"/>
      <c r="BA63" s="894"/>
      <c r="BB63" s="894"/>
      <c r="BC63" s="894"/>
      <c r="BD63" s="894"/>
      <c r="BE63" s="895"/>
      <c r="BF63" s="895"/>
      <c r="BG63" s="895"/>
      <c r="BH63" s="895"/>
      <c r="BI63" s="896"/>
      <c r="BJ63" s="897" t="s">
        <v>417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400</v>
      </c>
      <c r="W66" s="766"/>
      <c r="X66" s="766"/>
      <c r="Y66" s="766"/>
      <c r="Z66" s="767"/>
      <c r="AA66" s="765" t="s">
        <v>421</v>
      </c>
      <c r="AB66" s="766"/>
      <c r="AC66" s="766"/>
      <c r="AD66" s="766"/>
      <c r="AE66" s="767"/>
      <c r="AF66" s="900" t="s">
        <v>422</v>
      </c>
      <c r="AG66" s="861"/>
      <c r="AH66" s="861"/>
      <c r="AI66" s="861"/>
      <c r="AJ66" s="901"/>
      <c r="AK66" s="765" t="s">
        <v>403</v>
      </c>
      <c r="AL66" s="789"/>
      <c r="AM66" s="789"/>
      <c r="AN66" s="789"/>
      <c r="AO66" s="790"/>
      <c r="AP66" s="765" t="s">
        <v>423</v>
      </c>
      <c r="AQ66" s="766"/>
      <c r="AR66" s="766"/>
      <c r="AS66" s="766"/>
      <c r="AT66" s="767"/>
      <c r="AU66" s="765" t="s">
        <v>424</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593</v>
      </c>
      <c r="C68" s="918"/>
      <c r="D68" s="918"/>
      <c r="E68" s="918"/>
      <c r="F68" s="918"/>
      <c r="G68" s="918"/>
      <c r="H68" s="918"/>
      <c r="I68" s="918"/>
      <c r="J68" s="918"/>
      <c r="K68" s="918"/>
      <c r="L68" s="918"/>
      <c r="M68" s="918"/>
      <c r="N68" s="918"/>
      <c r="O68" s="918"/>
      <c r="P68" s="919"/>
      <c r="Q68" s="920">
        <v>1824</v>
      </c>
      <c r="R68" s="914"/>
      <c r="S68" s="914"/>
      <c r="T68" s="914"/>
      <c r="U68" s="914"/>
      <c r="V68" s="914">
        <v>1803</v>
      </c>
      <c r="W68" s="914"/>
      <c r="X68" s="914"/>
      <c r="Y68" s="914"/>
      <c r="Z68" s="914"/>
      <c r="AA68" s="914">
        <v>21</v>
      </c>
      <c r="AB68" s="914"/>
      <c r="AC68" s="914"/>
      <c r="AD68" s="914"/>
      <c r="AE68" s="914"/>
      <c r="AF68" s="914">
        <v>21</v>
      </c>
      <c r="AG68" s="914"/>
      <c r="AH68" s="914"/>
      <c r="AI68" s="914"/>
      <c r="AJ68" s="914"/>
      <c r="AK68" s="914">
        <v>19</v>
      </c>
      <c r="AL68" s="914"/>
      <c r="AM68" s="914"/>
      <c r="AN68" s="914"/>
      <c r="AO68" s="914"/>
      <c r="AP68" s="914">
        <v>360</v>
      </c>
      <c r="AQ68" s="914"/>
      <c r="AR68" s="914"/>
      <c r="AS68" s="914"/>
      <c r="AT68" s="914"/>
      <c r="AU68" s="914">
        <v>26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594</v>
      </c>
      <c r="C69" s="922"/>
      <c r="D69" s="922"/>
      <c r="E69" s="922"/>
      <c r="F69" s="922"/>
      <c r="G69" s="922"/>
      <c r="H69" s="922"/>
      <c r="I69" s="922"/>
      <c r="J69" s="922"/>
      <c r="K69" s="922"/>
      <c r="L69" s="922"/>
      <c r="M69" s="922"/>
      <c r="N69" s="922"/>
      <c r="O69" s="922"/>
      <c r="P69" s="923"/>
      <c r="Q69" s="924">
        <v>11568</v>
      </c>
      <c r="R69" s="879"/>
      <c r="S69" s="879"/>
      <c r="T69" s="879"/>
      <c r="U69" s="879"/>
      <c r="V69" s="879">
        <v>11921</v>
      </c>
      <c r="W69" s="879"/>
      <c r="X69" s="879"/>
      <c r="Y69" s="879"/>
      <c r="Z69" s="879"/>
      <c r="AA69" s="879">
        <v>-353</v>
      </c>
      <c r="AB69" s="879"/>
      <c r="AC69" s="879"/>
      <c r="AD69" s="879"/>
      <c r="AE69" s="879"/>
      <c r="AF69" s="879">
        <v>5706</v>
      </c>
      <c r="AG69" s="879"/>
      <c r="AH69" s="879"/>
      <c r="AI69" s="879"/>
      <c r="AJ69" s="879"/>
      <c r="AK69" s="879" t="s">
        <v>591</v>
      </c>
      <c r="AL69" s="879"/>
      <c r="AM69" s="879"/>
      <c r="AN69" s="879"/>
      <c r="AO69" s="879"/>
      <c r="AP69" s="879">
        <v>15913</v>
      </c>
      <c r="AQ69" s="879"/>
      <c r="AR69" s="879"/>
      <c r="AS69" s="879"/>
      <c r="AT69" s="879"/>
      <c r="AU69" s="879">
        <v>167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595</v>
      </c>
      <c r="C70" s="922"/>
      <c r="D70" s="922"/>
      <c r="E70" s="922"/>
      <c r="F70" s="922"/>
      <c r="G70" s="922"/>
      <c r="H70" s="922"/>
      <c r="I70" s="922"/>
      <c r="J70" s="922"/>
      <c r="K70" s="922"/>
      <c r="L70" s="922"/>
      <c r="M70" s="922"/>
      <c r="N70" s="922"/>
      <c r="O70" s="922"/>
      <c r="P70" s="923"/>
      <c r="Q70" s="924">
        <v>418</v>
      </c>
      <c r="R70" s="879"/>
      <c r="S70" s="879"/>
      <c r="T70" s="879"/>
      <c r="U70" s="879"/>
      <c r="V70" s="879">
        <v>482</v>
      </c>
      <c r="W70" s="879"/>
      <c r="X70" s="879"/>
      <c r="Y70" s="879"/>
      <c r="Z70" s="879"/>
      <c r="AA70" s="879">
        <v>-64</v>
      </c>
      <c r="AB70" s="879"/>
      <c r="AC70" s="879"/>
      <c r="AD70" s="879"/>
      <c r="AE70" s="879"/>
      <c r="AF70" s="879">
        <v>454</v>
      </c>
      <c r="AG70" s="879"/>
      <c r="AH70" s="879"/>
      <c r="AI70" s="879"/>
      <c r="AJ70" s="879"/>
      <c r="AK70" s="879" t="s">
        <v>592</v>
      </c>
      <c r="AL70" s="879"/>
      <c r="AM70" s="879"/>
      <c r="AN70" s="879"/>
      <c r="AO70" s="879"/>
      <c r="AP70" s="879" t="s">
        <v>596</v>
      </c>
      <c r="AQ70" s="879"/>
      <c r="AR70" s="879"/>
      <c r="AS70" s="879"/>
      <c r="AT70" s="879"/>
      <c r="AU70" s="879" t="s">
        <v>591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597</v>
      </c>
      <c r="C71" s="922"/>
      <c r="D71" s="922"/>
      <c r="E71" s="922"/>
      <c r="F71" s="922"/>
      <c r="G71" s="922"/>
      <c r="H71" s="922"/>
      <c r="I71" s="922"/>
      <c r="J71" s="922"/>
      <c r="K71" s="922"/>
      <c r="L71" s="922"/>
      <c r="M71" s="922"/>
      <c r="N71" s="922"/>
      <c r="O71" s="922"/>
      <c r="P71" s="923"/>
      <c r="Q71" s="924">
        <v>189</v>
      </c>
      <c r="R71" s="879"/>
      <c r="S71" s="879"/>
      <c r="T71" s="879"/>
      <c r="U71" s="879"/>
      <c r="V71" s="879">
        <v>154</v>
      </c>
      <c r="W71" s="879"/>
      <c r="X71" s="879"/>
      <c r="Y71" s="879"/>
      <c r="Z71" s="879"/>
      <c r="AA71" s="879">
        <v>35</v>
      </c>
      <c r="AB71" s="879"/>
      <c r="AC71" s="879"/>
      <c r="AD71" s="879"/>
      <c r="AE71" s="879"/>
      <c r="AF71" s="879">
        <v>35</v>
      </c>
      <c r="AG71" s="879"/>
      <c r="AH71" s="879"/>
      <c r="AI71" s="879"/>
      <c r="AJ71" s="879"/>
      <c r="AK71" s="879">
        <v>41</v>
      </c>
      <c r="AL71" s="879"/>
      <c r="AM71" s="879"/>
      <c r="AN71" s="879"/>
      <c r="AO71" s="879"/>
      <c r="AP71" s="879" t="s">
        <v>591</v>
      </c>
      <c r="AQ71" s="879"/>
      <c r="AR71" s="879"/>
      <c r="AS71" s="879"/>
      <c r="AT71" s="879"/>
      <c r="AU71" s="879" t="s">
        <v>596</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598</v>
      </c>
      <c r="C72" s="922"/>
      <c r="D72" s="922"/>
      <c r="E72" s="922"/>
      <c r="F72" s="922"/>
      <c r="G72" s="922"/>
      <c r="H72" s="922"/>
      <c r="I72" s="922"/>
      <c r="J72" s="922"/>
      <c r="K72" s="922"/>
      <c r="L72" s="922"/>
      <c r="M72" s="922"/>
      <c r="N72" s="922"/>
      <c r="O72" s="922"/>
      <c r="P72" s="923"/>
      <c r="Q72" s="924">
        <v>4783</v>
      </c>
      <c r="R72" s="879"/>
      <c r="S72" s="879"/>
      <c r="T72" s="879"/>
      <c r="U72" s="879"/>
      <c r="V72" s="879">
        <v>4101</v>
      </c>
      <c r="W72" s="879"/>
      <c r="X72" s="879"/>
      <c r="Y72" s="879"/>
      <c r="Z72" s="879"/>
      <c r="AA72" s="879">
        <v>682</v>
      </c>
      <c r="AB72" s="879"/>
      <c r="AC72" s="879"/>
      <c r="AD72" s="879"/>
      <c r="AE72" s="879"/>
      <c r="AF72" s="879">
        <v>682</v>
      </c>
      <c r="AG72" s="879"/>
      <c r="AH72" s="879"/>
      <c r="AI72" s="879"/>
      <c r="AJ72" s="879"/>
      <c r="AK72" s="879" t="s">
        <v>596</v>
      </c>
      <c r="AL72" s="879"/>
      <c r="AM72" s="879"/>
      <c r="AN72" s="879"/>
      <c r="AO72" s="879"/>
      <c r="AP72" s="879" t="s">
        <v>591</v>
      </c>
      <c r="AQ72" s="879"/>
      <c r="AR72" s="879"/>
      <c r="AS72" s="879"/>
      <c r="AT72" s="879"/>
      <c r="AU72" s="879" t="s">
        <v>591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599</v>
      </c>
      <c r="C73" s="922"/>
      <c r="D73" s="922"/>
      <c r="E73" s="922"/>
      <c r="F73" s="922"/>
      <c r="G73" s="922"/>
      <c r="H73" s="922"/>
      <c r="I73" s="922"/>
      <c r="J73" s="922"/>
      <c r="K73" s="922"/>
      <c r="L73" s="922"/>
      <c r="M73" s="922"/>
      <c r="N73" s="922"/>
      <c r="O73" s="922"/>
      <c r="P73" s="923"/>
      <c r="Q73" s="924">
        <v>91</v>
      </c>
      <c r="R73" s="879"/>
      <c r="S73" s="879"/>
      <c r="T73" s="879"/>
      <c r="U73" s="879"/>
      <c r="V73" s="879">
        <v>85</v>
      </c>
      <c r="W73" s="879"/>
      <c r="X73" s="879"/>
      <c r="Y73" s="879"/>
      <c r="Z73" s="879"/>
      <c r="AA73" s="879">
        <v>6</v>
      </c>
      <c r="AB73" s="879"/>
      <c r="AC73" s="879"/>
      <c r="AD73" s="879"/>
      <c r="AE73" s="879"/>
      <c r="AF73" s="879">
        <v>6</v>
      </c>
      <c r="AG73" s="879"/>
      <c r="AH73" s="879"/>
      <c r="AI73" s="879"/>
      <c r="AJ73" s="879"/>
      <c r="AK73" s="879">
        <v>3</v>
      </c>
      <c r="AL73" s="879"/>
      <c r="AM73" s="879"/>
      <c r="AN73" s="879"/>
      <c r="AO73" s="879"/>
      <c r="AP73" s="879" t="s">
        <v>596</v>
      </c>
      <c r="AQ73" s="879"/>
      <c r="AR73" s="879"/>
      <c r="AS73" s="879"/>
      <c r="AT73" s="879"/>
      <c r="AU73" s="879" t="s">
        <v>591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t="s">
        <v>600</v>
      </c>
      <c r="C74" s="922"/>
      <c r="D74" s="922"/>
      <c r="E74" s="922"/>
      <c r="F74" s="922"/>
      <c r="G74" s="922"/>
      <c r="H74" s="922"/>
      <c r="I74" s="922"/>
      <c r="J74" s="922"/>
      <c r="K74" s="922"/>
      <c r="L74" s="922"/>
      <c r="M74" s="922"/>
      <c r="N74" s="922"/>
      <c r="O74" s="922"/>
      <c r="P74" s="923"/>
      <c r="Q74" s="924">
        <v>245465</v>
      </c>
      <c r="R74" s="879"/>
      <c r="S74" s="879"/>
      <c r="T74" s="879"/>
      <c r="U74" s="879"/>
      <c r="V74" s="879">
        <v>232795</v>
      </c>
      <c r="W74" s="879"/>
      <c r="X74" s="879"/>
      <c r="Y74" s="879"/>
      <c r="Z74" s="879"/>
      <c r="AA74" s="879">
        <v>12670</v>
      </c>
      <c r="AB74" s="879"/>
      <c r="AC74" s="879"/>
      <c r="AD74" s="879"/>
      <c r="AE74" s="879"/>
      <c r="AF74" s="879">
        <v>12670</v>
      </c>
      <c r="AG74" s="879"/>
      <c r="AH74" s="879"/>
      <c r="AI74" s="879"/>
      <c r="AJ74" s="879"/>
      <c r="AK74" s="879">
        <v>2278</v>
      </c>
      <c r="AL74" s="879"/>
      <c r="AM74" s="879"/>
      <c r="AN74" s="879"/>
      <c r="AO74" s="879"/>
      <c r="AP74" s="879" t="s">
        <v>591</v>
      </c>
      <c r="AQ74" s="879"/>
      <c r="AR74" s="879"/>
      <c r="AS74" s="879"/>
      <c r="AT74" s="879"/>
      <c r="AU74" s="879" t="s">
        <v>596</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395</v>
      </c>
      <c r="B88" s="838" t="s">
        <v>425</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19574</v>
      </c>
      <c r="AG88" s="890"/>
      <c r="AH88" s="890"/>
      <c r="AI88" s="890"/>
      <c r="AJ88" s="890"/>
      <c r="AK88" s="887"/>
      <c r="AL88" s="887"/>
      <c r="AM88" s="887"/>
      <c r="AN88" s="887"/>
      <c r="AO88" s="887"/>
      <c r="AP88" s="890">
        <v>16273</v>
      </c>
      <c r="AQ88" s="890"/>
      <c r="AR88" s="890"/>
      <c r="AS88" s="890"/>
      <c r="AT88" s="890"/>
      <c r="AU88" s="890">
        <v>193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426</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10</v>
      </c>
      <c r="CS102" s="898"/>
      <c r="CT102" s="898"/>
      <c r="CU102" s="898"/>
      <c r="CV102" s="941"/>
      <c r="CW102" s="940" t="s">
        <v>591</v>
      </c>
      <c r="CX102" s="898"/>
      <c r="CY102" s="898"/>
      <c r="CZ102" s="898"/>
      <c r="DA102" s="941"/>
      <c r="DB102" s="940" t="s">
        <v>596</v>
      </c>
      <c r="DC102" s="898"/>
      <c r="DD102" s="898"/>
      <c r="DE102" s="898"/>
      <c r="DF102" s="941"/>
      <c r="DG102" s="940" t="s">
        <v>596</v>
      </c>
      <c r="DH102" s="898"/>
      <c r="DI102" s="898"/>
      <c r="DJ102" s="898"/>
      <c r="DK102" s="941"/>
      <c r="DL102" s="940" t="s">
        <v>591</v>
      </c>
      <c r="DM102" s="898"/>
      <c r="DN102" s="898"/>
      <c r="DO102" s="898"/>
      <c r="DP102" s="941"/>
      <c r="DQ102" s="940" t="s">
        <v>596</v>
      </c>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431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433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434</v>
      </c>
      <c r="AB109" s="943"/>
      <c r="AC109" s="943"/>
      <c r="AD109" s="943"/>
      <c r="AE109" s="944"/>
      <c r="AF109" s="942" t="s">
        <v>435</v>
      </c>
      <c r="AG109" s="943"/>
      <c r="AH109" s="943"/>
      <c r="AI109" s="943"/>
      <c r="AJ109" s="944"/>
      <c r="AK109" s="942" t="s">
        <v>309</v>
      </c>
      <c r="AL109" s="943"/>
      <c r="AM109" s="943"/>
      <c r="AN109" s="943"/>
      <c r="AO109" s="944"/>
      <c r="AP109" s="942" t="s">
        <v>436</v>
      </c>
      <c r="AQ109" s="943"/>
      <c r="AR109" s="943"/>
      <c r="AS109" s="943"/>
      <c r="AT109" s="945"/>
      <c r="AU109" s="962" t="s">
        <v>433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434</v>
      </c>
      <c r="BR109" s="943"/>
      <c r="BS109" s="943"/>
      <c r="BT109" s="943"/>
      <c r="BU109" s="944"/>
      <c r="BV109" s="942" t="s">
        <v>435</v>
      </c>
      <c r="BW109" s="943"/>
      <c r="BX109" s="943"/>
      <c r="BY109" s="943"/>
      <c r="BZ109" s="944"/>
      <c r="CA109" s="942" t="s">
        <v>309</v>
      </c>
      <c r="CB109" s="943"/>
      <c r="CC109" s="943"/>
      <c r="CD109" s="943"/>
      <c r="CE109" s="944"/>
      <c r="CF109" s="963" t="s">
        <v>436</v>
      </c>
      <c r="CG109" s="963"/>
      <c r="CH109" s="963"/>
      <c r="CI109" s="963"/>
      <c r="CJ109" s="963"/>
      <c r="CK109" s="942" t="s">
        <v>437</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434</v>
      </c>
      <c r="DH109" s="943"/>
      <c r="DI109" s="943"/>
      <c r="DJ109" s="943"/>
      <c r="DK109" s="944"/>
      <c r="DL109" s="942" t="s">
        <v>435</v>
      </c>
      <c r="DM109" s="943"/>
      <c r="DN109" s="943"/>
      <c r="DO109" s="943"/>
      <c r="DP109" s="944"/>
      <c r="DQ109" s="942" t="s">
        <v>309</v>
      </c>
      <c r="DR109" s="943"/>
      <c r="DS109" s="943"/>
      <c r="DT109" s="943"/>
      <c r="DU109" s="944"/>
      <c r="DV109" s="942" t="s">
        <v>436</v>
      </c>
      <c r="DW109" s="943"/>
      <c r="DX109" s="943"/>
      <c r="DY109" s="943"/>
      <c r="DZ109" s="945"/>
    </row>
    <row r="110" spans="1:131" s="248" customFormat="1" ht="26.25" customHeight="1">
      <c r="A110" s="946" t="s">
        <v>438</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266222</v>
      </c>
      <c r="AB110" s="950"/>
      <c r="AC110" s="950"/>
      <c r="AD110" s="950"/>
      <c r="AE110" s="951"/>
      <c r="AF110" s="952">
        <v>263270</v>
      </c>
      <c r="AG110" s="950"/>
      <c r="AH110" s="950"/>
      <c r="AI110" s="950"/>
      <c r="AJ110" s="951"/>
      <c r="AK110" s="952">
        <v>269891</v>
      </c>
      <c r="AL110" s="950"/>
      <c r="AM110" s="950"/>
      <c r="AN110" s="950"/>
      <c r="AO110" s="951"/>
      <c r="AP110" s="953">
        <v>18.7</v>
      </c>
      <c r="AQ110" s="954"/>
      <c r="AR110" s="954"/>
      <c r="AS110" s="954"/>
      <c r="AT110" s="955"/>
      <c r="AU110" s="956" t="s">
        <v>72</v>
      </c>
      <c r="AV110" s="957"/>
      <c r="AW110" s="957"/>
      <c r="AX110" s="957"/>
      <c r="AY110" s="957"/>
      <c r="AZ110" s="998" t="s">
        <v>439</v>
      </c>
      <c r="BA110" s="947"/>
      <c r="BB110" s="947"/>
      <c r="BC110" s="947"/>
      <c r="BD110" s="947"/>
      <c r="BE110" s="947"/>
      <c r="BF110" s="947"/>
      <c r="BG110" s="947"/>
      <c r="BH110" s="947"/>
      <c r="BI110" s="947"/>
      <c r="BJ110" s="947"/>
      <c r="BK110" s="947"/>
      <c r="BL110" s="947"/>
      <c r="BM110" s="947"/>
      <c r="BN110" s="947"/>
      <c r="BO110" s="947"/>
      <c r="BP110" s="948"/>
      <c r="BQ110" s="984">
        <v>2545298</v>
      </c>
      <c r="BR110" s="985"/>
      <c r="BS110" s="985"/>
      <c r="BT110" s="985"/>
      <c r="BU110" s="985"/>
      <c r="BV110" s="985">
        <v>2418480</v>
      </c>
      <c r="BW110" s="985"/>
      <c r="BX110" s="985"/>
      <c r="BY110" s="985"/>
      <c r="BZ110" s="985"/>
      <c r="CA110" s="985">
        <v>2322196</v>
      </c>
      <c r="CB110" s="985"/>
      <c r="CC110" s="985"/>
      <c r="CD110" s="985"/>
      <c r="CE110" s="985"/>
      <c r="CF110" s="999">
        <v>160.9</v>
      </c>
      <c r="CG110" s="1000"/>
      <c r="CH110" s="1000"/>
      <c r="CI110" s="1000"/>
      <c r="CJ110" s="1000"/>
      <c r="CK110" s="1001" t="s">
        <v>440</v>
      </c>
      <c r="CL110" s="1002"/>
      <c r="CM110" s="981" t="s">
        <v>441</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442</v>
      </c>
      <c r="DH110" s="985"/>
      <c r="DI110" s="985"/>
      <c r="DJ110" s="985"/>
      <c r="DK110" s="985"/>
      <c r="DL110" s="985" t="s">
        <v>442</v>
      </c>
      <c r="DM110" s="985"/>
      <c r="DN110" s="985"/>
      <c r="DO110" s="985"/>
      <c r="DP110" s="985"/>
      <c r="DQ110" s="985" t="s">
        <v>442</v>
      </c>
      <c r="DR110" s="985"/>
      <c r="DS110" s="985"/>
      <c r="DT110" s="985"/>
      <c r="DU110" s="985"/>
      <c r="DV110" s="986" t="s">
        <v>442</v>
      </c>
      <c r="DW110" s="986"/>
      <c r="DX110" s="986"/>
      <c r="DY110" s="986"/>
      <c r="DZ110" s="987"/>
    </row>
    <row r="111" spans="1:131" s="248" customFormat="1" ht="26.25" customHeight="1">
      <c r="A111" s="988" t="s">
        <v>443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138</v>
      </c>
      <c r="AB111" s="992"/>
      <c r="AC111" s="992"/>
      <c r="AD111" s="992"/>
      <c r="AE111" s="993"/>
      <c r="AF111" s="994" t="s">
        <v>138</v>
      </c>
      <c r="AG111" s="992"/>
      <c r="AH111" s="992"/>
      <c r="AI111" s="992"/>
      <c r="AJ111" s="993"/>
      <c r="AK111" s="994" t="s">
        <v>138</v>
      </c>
      <c r="AL111" s="992"/>
      <c r="AM111" s="992"/>
      <c r="AN111" s="992"/>
      <c r="AO111" s="993"/>
      <c r="AP111" s="995" t="s">
        <v>138</v>
      </c>
      <c r="AQ111" s="996"/>
      <c r="AR111" s="996"/>
      <c r="AS111" s="996"/>
      <c r="AT111" s="997"/>
      <c r="AU111" s="958"/>
      <c r="AV111" s="959"/>
      <c r="AW111" s="959"/>
      <c r="AX111" s="959"/>
      <c r="AY111" s="959"/>
      <c r="AZ111" s="1007" t="s">
        <v>444</v>
      </c>
      <c r="BA111" s="1008"/>
      <c r="BB111" s="1008"/>
      <c r="BC111" s="1008"/>
      <c r="BD111" s="1008"/>
      <c r="BE111" s="1008"/>
      <c r="BF111" s="1008"/>
      <c r="BG111" s="1008"/>
      <c r="BH111" s="1008"/>
      <c r="BI111" s="1008"/>
      <c r="BJ111" s="1008"/>
      <c r="BK111" s="1008"/>
      <c r="BL111" s="1008"/>
      <c r="BM111" s="1008"/>
      <c r="BN111" s="1008"/>
      <c r="BO111" s="1008"/>
      <c r="BP111" s="1009"/>
      <c r="BQ111" s="977" t="s">
        <v>445</v>
      </c>
      <c r="BR111" s="978"/>
      <c r="BS111" s="978"/>
      <c r="BT111" s="978"/>
      <c r="BU111" s="978"/>
      <c r="BV111" s="978" t="s">
        <v>138</v>
      </c>
      <c r="BW111" s="978"/>
      <c r="BX111" s="978"/>
      <c r="BY111" s="978"/>
      <c r="BZ111" s="978"/>
      <c r="CA111" s="978" t="s">
        <v>138</v>
      </c>
      <c r="CB111" s="978"/>
      <c r="CC111" s="978"/>
      <c r="CD111" s="978"/>
      <c r="CE111" s="978"/>
      <c r="CF111" s="972" t="s">
        <v>138</v>
      </c>
      <c r="CG111" s="973"/>
      <c r="CH111" s="973"/>
      <c r="CI111" s="973"/>
      <c r="CJ111" s="973"/>
      <c r="CK111" s="1003"/>
      <c r="CL111" s="1004"/>
      <c r="CM111" s="974" t="s">
        <v>446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445</v>
      </c>
      <c r="DH111" s="978"/>
      <c r="DI111" s="978"/>
      <c r="DJ111" s="978"/>
      <c r="DK111" s="978"/>
      <c r="DL111" s="978" t="s">
        <v>138</v>
      </c>
      <c r="DM111" s="978"/>
      <c r="DN111" s="978"/>
      <c r="DO111" s="978"/>
      <c r="DP111" s="978"/>
      <c r="DQ111" s="978" t="s">
        <v>445</v>
      </c>
      <c r="DR111" s="978"/>
      <c r="DS111" s="978"/>
      <c r="DT111" s="978"/>
      <c r="DU111" s="978"/>
      <c r="DV111" s="979" t="s">
        <v>445</v>
      </c>
      <c r="DW111" s="979"/>
      <c r="DX111" s="979"/>
      <c r="DY111" s="979"/>
      <c r="DZ111" s="980"/>
    </row>
    <row r="112" spans="1:131" s="248" customFormat="1" ht="26.25" customHeight="1">
      <c r="A112" s="1010" t="s">
        <v>447</v>
      </c>
      <c r="B112" s="1011"/>
      <c r="C112" s="1008" t="s">
        <v>448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138</v>
      </c>
      <c r="AB112" s="1017"/>
      <c r="AC112" s="1017"/>
      <c r="AD112" s="1017"/>
      <c r="AE112" s="1018"/>
      <c r="AF112" s="1019" t="s">
        <v>449</v>
      </c>
      <c r="AG112" s="1017"/>
      <c r="AH112" s="1017"/>
      <c r="AI112" s="1017"/>
      <c r="AJ112" s="1018"/>
      <c r="AK112" s="1019" t="s">
        <v>138</v>
      </c>
      <c r="AL112" s="1017"/>
      <c r="AM112" s="1017"/>
      <c r="AN112" s="1017"/>
      <c r="AO112" s="1018"/>
      <c r="AP112" s="1020" t="s">
        <v>450</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560665</v>
      </c>
      <c r="BR112" s="978"/>
      <c r="BS112" s="978"/>
      <c r="BT112" s="978"/>
      <c r="BU112" s="978"/>
      <c r="BV112" s="978">
        <v>545904</v>
      </c>
      <c r="BW112" s="978"/>
      <c r="BX112" s="978"/>
      <c r="BY112" s="978"/>
      <c r="BZ112" s="978"/>
      <c r="CA112" s="978">
        <v>573426</v>
      </c>
      <c r="CB112" s="978"/>
      <c r="CC112" s="978"/>
      <c r="CD112" s="978"/>
      <c r="CE112" s="978"/>
      <c r="CF112" s="972">
        <v>39.700000000000003</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138</v>
      </c>
      <c r="DH112" s="978"/>
      <c r="DI112" s="978"/>
      <c r="DJ112" s="978"/>
      <c r="DK112" s="978"/>
      <c r="DL112" s="978" t="s">
        <v>445</v>
      </c>
      <c r="DM112" s="978"/>
      <c r="DN112" s="978"/>
      <c r="DO112" s="978"/>
      <c r="DP112" s="978"/>
      <c r="DQ112" s="978" t="s">
        <v>449</v>
      </c>
      <c r="DR112" s="978"/>
      <c r="DS112" s="978"/>
      <c r="DT112" s="978"/>
      <c r="DU112" s="978"/>
      <c r="DV112" s="979" t="s">
        <v>138</v>
      </c>
      <c r="DW112" s="979"/>
      <c r="DX112" s="979"/>
      <c r="DY112" s="979"/>
      <c r="DZ112" s="980"/>
    </row>
    <row r="113" spans="1:130" s="248" customFormat="1" ht="26.25" customHeight="1">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27464</v>
      </c>
      <c r="AB113" s="992"/>
      <c r="AC113" s="992"/>
      <c r="AD113" s="992"/>
      <c r="AE113" s="993"/>
      <c r="AF113" s="994">
        <v>40518</v>
      </c>
      <c r="AG113" s="992"/>
      <c r="AH113" s="992"/>
      <c r="AI113" s="992"/>
      <c r="AJ113" s="993"/>
      <c r="AK113" s="994">
        <v>52734</v>
      </c>
      <c r="AL113" s="992"/>
      <c r="AM113" s="992"/>
      <c r="AN113" s="992"/>
      <c r="AO113" s="993"/>
      <c r="AP113" s="995">
        <v>3.7</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v>220219</v>
      </c>
      <c r="BR113" s="978"/>
      <c r="BS113" s="978"/>
      <c r="BT113" s="978"/>
      <c r="BU113" s="978"/>
      <c r="BV113" s="978">
        <v>202266</v>
      </c>
      <c r="BW113" s="978"/>
      <c r="BX113" s="978"/>
      <c r="BY113" s="978"/>
      <c r="BZ113" s="978"/>
      <c r="CA113" s="978">
        <v>192110</v>
      </c>
      <c r="CB113" s="978"/>
      <c r="CC113" s="978"/>
      <c r="CD113" s="978"/>
      <c r="CE113" s="978"/>
      <c r="CF113" s="972">
        <v>13.3</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138</v>
      </c>
      <c r="DH113" s="1017"/>
      <c r="DI113" s="1017"/>
      <c r="DJ113" s="1017"/>
      <c r="DK113" s="1018"/>
      <c r="DL113" s="1019" t="s">
        <v>138</v>
      </c>
      <c r="DM113" s="1017"/>
      <c r="DN113" s="1017"/>
      <c r="DO113" s="1017"/>
      <c r="DP113" s="1018"/>
      <c r="DQ113" s="1019" t="s">
        <v>449</v>
      </c>
      <c r="DR113" s="1017"/>
      <c r="DS113" s="1017"/>
      <c r="DT113" s="1017"/>
      <c r="DU113" s="1018"/>
      <c r="DV113" s="1020" t="s">
        <v>138</v>
      </c>
      <c r="DW113" s="1021"/>
      <c r="DX113" s="1021"/>
      <c r="DY113" s="1021"/>
      <c r="DZ113" s="1022"/>
    </row>
    <row r="114" spans="1:130" s="248" customFormat="1" ht="26.25" customHeight="1">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17255</v>
      </c>
      <c r="AB114" s="1017"/>
      <c r="AC114" s="1017"/>
      <c r="AD114" s="1017"/>
      <c r="AE114" s="1018"/>
      <c r="AF114" s="1019">
        <v>23269</v>
      </c>
      <c r="AG114" s="1017"/>
      <c r="AH114" s="1017"/>
      <c r="AI114" s="1017"/>
      <c r="AJ114" s="1018"/>
      <c r="AK114" s="1019">
        <v>22504</v>
      </c>
      <c r="AL114" s="1017"/>
      <c r="AM114" s="1017"/>
      <c r="AN114" s="1017"/>
      <c r="AO114" s="1018"/>
      <c r="AP114" s="1020">
        <v>1.6</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983434</v>
      </c>
      <c r="BR114" s="978"/>
      <c r="BS114" s="978"/>
      <c r="BT114" s="978"/>
      <c r="BU114" s="978"/>
      <c r="BV114" s="978">
        <v>972035</v>
      </c>
      <c r="BW114" s="978"/>
      <c r="BX114" s="978"/>
      <c r="BY114" s="978"/>
      <c r="BZ114" s="978"/>
      <c r="CA114" s="978">
        <v>977466</v>
      </c>
      <c r="CB114" s="978"/>
      <c r="CC114" s="978"/>
      <c r="CD114" s="978"/>
      <c r="CE114" s="978"/>
      <c r="CF114" s="972">
        <v>67.7</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445</v>
      </c>
      <c r="DH114" s="1017"/>
      <c r="DI114" s="1017"/>
      <c r="DJ114" s="1017"/>
      <c r="DK114" s="1018"/>
      <c r="DL114" s="1019" t="s">
        <v>138</v>
      </c>
      <c r="DM114" s="1017"/>
      <c r="DN114" s="1017"/>
      <c r="DO114" s="1017"/>
      <c r="DP114" s="1018"/>
      <c r="DQ114" s="1019" t="s">
        <v>138</v>
      </c>
      <c r="DR114" s="1017"/>
      <c r="DS114" s="1017"/>
      <c r="DT114" s="1017"/>
      <c r="DU114" s="1018"/>
      <c r="DV114" s="1020" t="s">
        <v>138</v>
      </c>
      <c r="DW114" s="1021"/>
      <c r="DX114" s="1021"/>
      <c r="DY114" s="1021"/>
      <c r="DZ114" s="1022"/>
    </row>
    <row r="115" spans="1:130" s="248" customFormat="1" ht="26.25" customHeight="1">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445</v>
      </c>
      <c r="AB115" s="992"/>
      <c r="AC115" s="992"/>
      <c r="AD115" s="992"/>
      <c r="AE115" s="993"/>
      <c r="AF115" s="994" t="s">
        <v>138</v>
      </c>
      <c r="AG115" s="992"/>
      <c r="AH115" s="992"/>
      <c r="AI115" s="992"/>
      <c r="AJ115" s="993"/>
      <c r="AK115" s="994" t="s">
        <v>138</v>
      </c>
      <c r="AL115" s="992"/>
      <c r="AM115" s="992"/>
      <c r="AN115" s="992"/>
      <c r="AO115" s="993"/>
      <c r="AP115" s="995" t="s">
        <v>138</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t="s">
        <v>138</v>
      </c>
      <c r="BR115" s="978"/>
      <c r="BS115" s="978"/>
      <c r="BT115" s="978"/>
      <c r="BU115" s="978"/>
      <c r="BV115" s="978" t="s">
        <v>445</v>
      </c>
      <c r="BW115" s="978"/>
      <c r="BX115" s="978"/>
      <c r="BY115" s="978"/>
      <c r="BZ115" s="978"/>
      <c r="CA115" s="978" t="s">
        <v>138</v>
      </c>
      <c r="CB115" s="978"/>
      <c r="CC115" s="978"/>
      <c r="CD115" s="978"/>
      <c r="CE115" s="978"/>
      <c r="CF115" s="972" t="s">
        <v>138</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138</v>
      </c>
      <c r="DH115" s="1017"/>
      <c r="DI115" s="1017"/>
      <c r="DJ115" s="1017"/>
      <c r="DK115" s="1018"/>
      <c r="DL115" s="1019" t="s">
        <v>138</v>
      </c>
      <c r="DM115" s="1017"/>
      <c r="DN115" s="1017"/>
      <c r="DO115" s="1017"/>
      <c r="DP115" s="1018"/>
      <c r="DQ115" s="1019" t="s">
        <v>138</v>
      </c>
      <c r="DR115" s="1017"/>
      <c r="DS115" s="1017"/>
      <c r="DT115" s="1017"/>
      <c r="DU115" s="1018"/>
      <c r="DV115" s="1020" t="s">
        <v>449</v>
      </c>
      <c r="DW115" s="1021"/>
      <c r="DX115" s="1021"/>
      <c r="DY115" s="1021"/>
      <c r="DZ115" s="1022"/>
    </row>
    <row r="116" spans="1:130" s="248" customFormat="1" ht="26.25" customHeight="1">
      <c r="A116" s="1014"/>
      <c r="B116" s="1015"/>
      <c r="C116" s="1023" t="s">
        <v>462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138</v>
      </c>
      <c r="AB116" s="1017"/>
      <c r="AC116" s="1017"/>
      <c r="AD116" s="1017"/>
      <c r="AE116" s="1018"/>
      <c r="AF116" s="1019" t="s">
        <v>138</v>
      </c>
      <c r="AG116" s="1017"/>
      <c r="AH116" s="1017"/>
      <c r="AI116" s="1017"/>
      <c r="AJ116" s="1018"/>
      <c r="AK116" s="1019">
        <v>145</v>
      </c>
      <c r="AL116" s="1017"/>
      <c r="AM116" s="1017"/>
      <c r="AN116" s="1017"/>
      <c r="AO116" s="1018"/>
      <c r="AP116" s="1020">
        <v>0</v>
      </c>
      <c r="AQ116" s="1021"/>
      <c r="AR116" s="1021"/>
      <c r="AS116" s="1021"/>
      <c r="AT116" s="1022"/>
      <c r="AU116" s="958"/>
      <c r="AV116" s="959"/>
      <c r="AW116" s="959"/>
      <c r="AX116" s="959"/>
      <c r="AY116" s="959"/>
      <c r="AZ116" s="1025" t="s">
        <v>463</v>
      </c>
      <c r="BA116" s="1026"/>
      <c r="BB116" s="1026"/>
      <c r="BC116" s="1026"/>
      <c r="BD116" s="1026"/>
      <c r="BE116" s="1026"/>
      <c r="BF116" s="1026"/>
      <c r="BG116" s="1026"/>
      <c r="BH116" s="1026"/>
      <c r="BI116" s="1026"/>
      <c r="BJ116" s="1026"/>
      <c r="BK116" s="1026"/>
      <c r="BL116" s="1026"/>
      <c r="BM116" s="1026"/>
      <c r="BN116" s="1026"/>
      <c r="BO116" s="1026"/>
      <c r="BP116" s="1027"/>
      <c r="BQ116" s="977" t="s">
        <v>445</v>
      </c>
      <c r="BR116" s="978"/>
      <c r="BS116" s="978"/>
      <c r="BT116" s="978"/>
      <c r="BU116" s="978"/>
      <c r="BV116" s="978" t="s">
        <v>138</v>
      </c>
      <c r="BW116" s="978"/>
      <c r="BX116" s="978"/>
      <c r="BY116" s="978"/>
      <c r="BZ116" s="978"/>
      <c r="CA116" s="978" t="s">
        <v>138</v>
      </c>
      <c r="CB116" s="978"/>
      <c r="CC116" s="978"/>
      <c r="CD116" s="978"/>
      <c r="CE116" s="978"/>
      <c r="CF116" s="972" t="s">
        <v>138</v>
      </c>
      <c r="CG116" s="973"/>
      <c r="CH116" s="973"/>
      <c r="CI116" s="973"/>
      <c r="CJ116" s="973"/>
      <c r="CK116" s="1003"/>
      <c r="CL116" s="1004"/>
      <c r="CM116" s="974" t="s">
        <v>464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445</v>
      </c>
      <c r="DH116" s="1017"/>
      <c r="DI116" s="1017"/>
      <c r="DJ116" s="1017"/>
      <c r="DK116" s="1018"/>
      <c r="DL116" s="1019" t="s">
        <v>449</v>
      </c>
      <c r="DM116" s="1017"/>
      <c r="DN116" s="1017"/>
      <c r="DO116" s="1017"/>
      <c r="DP116" s="1018"/>
      <c r="DQ116" s="1019" t="s">
        <v>138</v>
      </c>
      <c r="DR116" s="1017"/>
      <c r="DS116" s="1017"/>
      <c r="DT116" s="1017"/>
      <c r="DU116" s="1018"/>
      <c r="DV116" s="1020" t="s">
        <v>445</v>
      </c>
      <c r="DW116" s="1021"/>
      <c r="DX116" s="1021"/>
      <c r="DY116" s="1021"/>
      <c r="DZ116" s="1022"/>
    </row>
    <row r="117" spans="1:130" s="248" customFormat="1" ht="26.25" customHeight="1">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465</v>
      </c>
      <c r="Z117" s="944"/>
      <c r="AA117" s="1034">
        <v>310941</v>
      </c>
      <c r="AB117" s="1035"/>
      <c r="AC117" s="1035"/>
      <c r="AD117" s="1035"/>
      <c r="AE117" s="1036"/>
      <c r="AF117" s="1037">
        <v>327057</v>
      </c>
      <c r="AG117" s="1035"/>
      <c r="AH117" s="1035"/>
      <c r="AI117" s="1035"/>
      <c r="AJ117" s="1036"/>
      <c r="AK117" s="1037">
        <v>345274</v>
      </c>
      <c r="AL117" s="1035"/>
      <c r="AM117" s="1035"/>
      <c r="AN117" s="1035"/>
      <c r="AO117" s="1036"/>
      <c r="AP117" s="1038"/>
      <c r="AQ117" s="1039"/>
      <c r="AR117" s="1039"/>
      <c r="AS117" s="1039"/>
      <c r="AT117" s="1040"/>
      <c r="AU117" s="958"/>
      <c r="AV117" s="959"/>
      <c r="AW117" s="959"/>
      <c r="AX117" s="959"/>
      <c r="AY117" s="959"/>
      <c r="AZ117" s="1025" t="s">
        <v>466</v>
      </c>
      <c r="BA117" s="1026"/>
      <c r="BB117" s="1026"/>
      <c r="BC117" s="1026"/>
      <c r="BD117" s="1026"/>
      <c r="BE117" s="1026"/>
      <c r="BF117" s="1026"/>
      <c r="BG117" s="1026"/>
      <c r="BH117" s="1026"/>
      <c r="BI117" s="1026"/>
      <c r="BJ117" s="1026"/>
      <c r="BK117" s="1026"/>
      <c r="BL117" s="1026"/>
      <c r="BM117" s="1026"/>
      <c r="BN117" s="1026"/>
      <c r="BO117" s="1026"/>
      <c r="BP117" s="1027"/>
      <c r="BQ117" s="977" t="s">
        <v>138</v>
      </c>
      <c r="BR117" s="978"/>
      <c r="BS117" s="978"/>
      <c r="BT117" s="978"/>
      <c r="BU117" s="978"/>
      <c r="BV117" s="978" t="s">
        <v>138</v>
      </c>
      <c r="BW117" s="978"/>
      <c r="BX117" s="978"/>
      <c r="BY117" s="978"/>
      <c r="BZ117" s="978"/>
      <c r="CA117" s="978" t="s">
        <v>138</v>
      </c>
      <c r="CB117" s="978"/>
      <c r="CC117" s="978"/>
      <c r="CD117" s="978"/>
      <c r="CE117" s="978"/>
      <c r="CF117" s="972" t="s">
        <v>138</v>
      </c>
      <c r="CG117" s="973"/>
      <c r="CH117" s="973"/>
      <c r="CI117" s="973"/>
      <c r="CJ117" s="973"/>
      <c r="CK117" s="1003"/>
      <c r="CL117" s="1004"/>
      <c r="CM117" s="974" t="s">
        <v>467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138</v>
      </c>
      <c r="DH117" s="1017"/>
      <c r="DI117" s="1017"/>
      <c r="DJ117" s="1017"/>
      <c r="DK117" s="1018"/>
      <c r="DL117" s="1019" t="s">
        <v>138</v>
      </c>
      <c r="DM117" s="1017"/>
      <c r="DN117" s="1017"/>
      <c r="DO117" s="1017"/>
      <c r="DP117" s="1018"/>
      <c r="DQ117" s="1019" t="s">
        <v>138</v>
      </c>
      <c r="DR117" s="1017"/>
      <c r="DS117" s="1017"/>
      <c r="DT117" s="1017"/>
      <c r="DU117" s="1018"/>
      <c r="DV117" s="1020" t="s">
        <v>138</v>
      </c>
      <c r="DW117" s="1021"/>
      <c r="DX117" s="1021"/>
      <c r="DY117" s="1021"/>
      <c r="DZ117" s="1022"/>
    </row>
    <row r="118" spans="1:130" s="248" customFormat="1" ht="26.25" customHeight="1">
      <c r="A118" s="962" t="s">
        <v>437</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434</v>
      </c>
      <c r="AB118" s="943"/>
      <c r="AC118" s="943"/>
      <c r="AD118" s="943"/>
      <c r="AE118" s="944"/>
      <c r="AF118" s="942" t="s">
        <v>435</v>
      </c>
      <c r="AG118" s="943"/>
      <c r="AH118" s="943"/>
      <c r="AI118" s="943"/>
      <c r="AJ118" s="944"/>
      <c r="AK118" s="942" t="s">
        <v>309</v>
      </c>
      <c r="AL118" s="943"/>
      <c r="AM118" s="943"/>
      <c r="AN118" s="943"/>
      <c r="AO118" s="944"/>
      <c r="AP118" s="1029" t="s">
        <v>436</v>
      </c>
      <c r="AQ118" s="1030"/>
      <c r="AR118" s="1030"/>
      <c r="AS118" s="1030"/>
      <c r="AT118" s="1031"/>
      <c r="AU118" s="958"/>
      <c r="AV118" s="959"/>
      <c r="AW118" s="959"/>
      <c r="AX118" s="959"/>
      <c r="AY118" s="959"/>
      <c r="AZ118" s="1032" t="s">
        <v>468</v>
      </c>
      <c r="BA118" s="1023"/>
      <c r="BB118" s="1023"/>
      <c r="BC118" s="1023"/>
      <c r="BD118" s="1023"/>
      <c r="BE118" s="1023"/>
      <c r="BF118" s="1023"/>
      <c r="BG118" s="1023"/>
      <c r="BH118" s="1023"/>
      <c r="BI118" s="1023"/>
      <c r="BJ118" s="1023"/>
      <c r="BK118" s="1023"/>
      <c r="BL118" s="1023"/>
      <c r="BM118" s="1023"/>
      <c r="BN118" s="1023"/>
      <c r="BO118" s="1023"/>
      <c r="BP118" s="1024"/>
      <c r="BQ118" s="1055" t="s">
        <v>138</v>
      </c>
      <c r="BR118" s="1056"/>
      <c r="BS118" s="1056"/>
      <c r="BT118" s="1056"/>
      <c r="BU118" s="1056"/>
      <c r="BV118" s="1056" t="s">
        <v>138</v>
      </c>
      <c r="BW118" s="1056"/>
      <c r="BX118" s="1056"/>
      <c r="BY118" s="1056"/>
      <c r="BZ118" s="1056"/>
      <c r="CA118" s="1056" t="s">
        <v>138</v>
      </c>
      <c r="CB118" s="1056"/>
      <c r="CC118" s="1056"/>
      <c r="CD118" s="1056"/>
      <c r="CE118" s="1056"/>
      <c r="CF118" s="972" t="s">
        <v>138</v>
      </c>
      <c r="CG118" s="973"/>
      <c r="CH118" s="973"/>
      <c r="CI118" s="973"/>
      <c r="CJ118" s="973"/>
      <c r="CK118" s="1003"/>
      <c r="CL118" s="1004"/>
      <c r="CM118" s="974" t="s">
        <v>469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138</v>
      </c>
      <c r="DH118" s="1017"/>
      <c r="DI118" s="1017"/>
      <c r="DJ118" s="1017"/>
      <c r="DK118" s="1018"/>
      <c r="DL118" s="1019" t="s">
        <v>138</v>
      </c>
      <c r="DM118" s="1017"/>
      <c r="DN118" s="1017"/>
      <c r="DO118" s="1017"/>
      <c r="DP118" s="1018"/>
      <c r="DQ118" s="1019" t="s">
        <v>138</v>
      </c>
      <c r="DR118" s="1017"/>
      <c r="DS118" s="1017"/>
      <c r="DT118" s="1017"/>
      <c r="DU118" s="1018"/>
      <c r="DV118" s="1020" t="s">
        <v>138</v>
      </c>
      <c r="DW118" s="1021"/>
      <c r="DX118" s="1021"/>
      <c r="DY118" s="1021"/>
      <c r="DZ118" s="1022"/>
    </row>
    <row r="119" spans="1:130" s="248" customFormat="1" ht="26.25" customHeight="1">
      <c r="A119" s="1117" t="s">
        <v>440</v>
      </c>
      <c r="B119" s="1002"/>
      <c r="C119" s="981" t="s">
        <v>441</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138</v>
      </c>
      <c r="AB119" s="950"/>
      <c r="AC119" s="950"/>
      <c r="AD119" s="950"/>
      <c r="AE119" s="951"/>
      <c r="AF119" s="952" t="s">
        <v>138</v>
      </c>
      <c r="AG119" s="950"/>
      <c r="AH119" s="950"/>
      <c r="AI119" s="950"/>
      <c r="AJ119" s="951"/>
      <c r="AK119" s="952" t="s">
        <v>138</v>
      </c>
      <c r="AL119" s="950"/>
      <c r="AM119" s="950"/>
      <c r="AN119" s="950"/>
      <c r="AO119" s="951"/>
      <c r="AP119" s="953" t="s">
        <v>138</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470</v>
      </c>
      <c r="BP119" s="1064"/>
      <c r="BQ119" s="1055">
        <v>4309616</v>
      </c>
      <c r="BR119" s="1056"/>
      <c r="BS119" s="1056"/>
      <c r="BT119" s="1056"/>
      <c r="BU119" s="1056"/>
      <c r="BV119" s="1056">
        <v>4138685</v>
      </c>
      <c r="BW119" s="1056"/>
      <c r="BX119" s="1056"/>
      <c r="BY119" s="1056"/>
      <c r="BZ119" s="1056"/>
      <c r="CA119" s="1056">
        <v>4065198</v>
      </c>
      <c r="CB119" s="1056"/>
      <c r="CC119" s="1056"/>
      <c r="CD119" s="1056"/>
      <c r="CE119" s="1056"/>
      <c r="CF119" s="1057"/>
      <c r="CG119" s="1058"/>
      <c r="CH119" s="1058"/>
      <c r="CI119" s="1058"/>
      <c r="CJ119" s="1059"/>
      <c r="CK119" s="1005"/>
      <c r="CL119" s="1006"/>
      <c r="CM119" s="1060" t="s">
        <v>471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138</v>
      </c>
      <c r="DH119" s="1042"/>
      <c r="DI119" s="1042"/>
      <c r="DJ119" s="1042"/>
      <c r="DK119" s="1043"/>
      <c r="DL119" s="1041" t="s">
        <v>138</v>
      </c>
      <c r="DM119" s="1042"/>
      <c r="DN119" s="1042"/>
      <c r="DO119" s="1042"/>
      <c r="DP119" s="1043"/>
      <c r="DQ119" s="1041" t="s">
        <v>138</v>
      </c>
      <c r="DR119" s="1042"/>
      <c r="DS119" s="1042"/>
      <c r="DT119" s="1042"/>
      <c r="DU119" s="1043"/>
      <c r="DV119" s="1044" t="s">
        <v>138</v>
      </c>
      <c r="DW119" s="1045"/>
      <c r="DX119" s="1045"/>
      <c r="DY119" s="1045"/>
      <c r="DZ119" s="1046"/>
    </row>
    <row r="120" spans="1:130" s="248" customFormat="1" ht="26.25" customHeight="1">
      <c r="A120" s="1118"/>
      <c r="B120" s="1004"/>
      <c r="C120" s="974" t="s">
        <v>446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138</v>
      </c>
      <c r="AB120" s="1017"/>
      <c r="AC120" s="1017"/>
      <c r="AD120" s="1017"/>
      <c r="AE120" s="1018"/>
      <c r="AF120" s="1019" t="s">
        <v>138</v>
      </c>
      <c r="AG120" s="1017"/>
      <c r="AH120" s="1017"/>
      <c r="AI120" s="1017"/>
      <c r="AJ120" s="1018"/>
      <c r="AK120" s="1019" t="s">
        <v>138</v>
      </c>
      <c r="AL120" s="1017"/>
      <c r="AM120" s="1017"/>
      <c r="AN120" s="1017"/>
      <c r="AO120" s="1018"/>
      <c r="AP120" s="1020" t="s">
        <v>472</v>
      </c>
      <c r="AQ120" s="1021"/>
      <c r="AR120" s="1021"/>
      <c r="AS120" s="1021"/>
      <c r="AT120" s="1022"/>
      <c r="AU120" s="1047" t="s">
        <v>473</v>
      </c>
      <c r="AV120" s="1048"/>
      <c r="AW120" s="1048"/>
      <c r="AX120" s="1048"/>
      <c r="AY120" s="1049"/>
      <c r="AZ120" s="998" t="s">
        <v>474</v>
      </c>
      <c r="BA120" s="947"/>
      <c r="BB120" s="947"/>
      <c r="BC120" s="947"/>
      <c r="BD120" s="947"/>
      <c r="BE120" s="947"/>
      <c r="BF120" s="947"/>
      <c r="BG120" s="947"/>
      <c r="BH120" s="947"/>
      <c r="BI120" s="947"/>
      <c r="BJ120" s="947"/>
      <c r="BK120" s="947"/>
      <c r="BL120" s="947"/>
      <c r="BM120" s="947"/>
      <c r="BN120" s="947"/>
      <c r="BO120" s="947"/>
      <c r="BP120" s="948"/>
      <c r="BQ120" s="984">
        <v>4574312</v>
      </c>
      <c r="BR120" s="985"/>
      <c r="BS120" s="985"/>
      <c r="BT120" s="985"/>
      <c r="BU120" s="985"/>
      <c r="BV120" s="985">
        <v>4279981</v>
      </c>
      <c r="BW120" s="985"/>
      <c r="BX120" s="985"/>
      <c r="BY120" s="985"/>
      <c r="BZ120" s="985"/>
      <c r="CA120" s="985">
        <v>4147998</v>
      </c>
      <c r="CB120" s="985"/>
      <c r="CC120" s="985"/>
      <c r="CD120" s="985"/>
      <c r="CE120" s="985"/>
      <c r="CF120" s="999">
        <v>287.39999999999998</v>
      </c>
      <c r="CG120" s="1000"/>
      <c r="CH120" s="1000"/>
      <c r="CI120" s="1000"/>
      <c r="CJ120" s="1000"/>
      <c r="CK120" s="1065" t="s">
        <v>475</v>
      </c>
      <c r="CL120" s="1066"/>
      <c r="CM120" s="1066"/>
      <c r="CN120" s="1066"/>
      <c r="CO120" s="1067"/>
      <c r="CP120" s="1073" t="s">
        <v>476</v>
      </c>
      <c r="CQ120" s="1074"/>
      <c r="CR120" s="1074"/>
      <c r="CS120" s="1074"/>
      <c r="CT120" s="1074"/>
      <c r="CU120" s="1074"/>
      <c r="CV120" s="1074"/>
      <c r="CW120" s="1074"/>
      <c r="CX120" s="1074"/>
      <c r="CY120" s="1074"/>
      <c r="CZ120" s="1074"/>
      <c r="DA120" s="1074"/>
      <c r="DB120" s="1074"/>
      <c r="DC120" s="1074"/>
      <c r="DD120" s="1074"/>
      <c r="DE120" s="1074"/>
      <c r="DF120" s="1075"/>
      <c r="DG120" s="984">
        <v>433753</v>
      </c>
      <c r="DH120" s="985"/>
      <c r="DI120" s="985"/>
      <c r="DJ120" s="985"/>
      <c r="DK120" s="985"/>
      <c r="DL120" s="985">
        <v>426368</v>
      </c>
      <c r="DM120" s="985"/>
      <c r="DN120" s="985"/>
      <c r="DO120" s="985"/>
      <c r="DP120" s="985"/>
      <c r="DQ120" s="985">
        <v>460987</v>
      </c>
      <c r="DR120" s="985"/>
      <c r="DS120" s="985"/>
      <c r="DT120" s="985"/>
      <c r="DU120" s="985"/>
      <c r="DV120" s="986">
        <v>31.9</v>
      </c>
      <c r="DW120" s="986"/>
      <c r="DX120" s="986"/>
      <c r="DY120" s="986"/>
      <c r="DZ120" s="987"/>
    </row>
    <row r="121" spans="1:130" s="248" customFormat="1" ht="26.25" customHeight="1">
      <c r="A121" s="1118"/>
      <c r="B121" s="1004"/>
      <c r="C121" s="1025" t="s">
        <v>477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138</v>
      </c>
      <c r="AB121" s="1017"/>
      <c r="AC121" s="1017"/>
      <c r="AD121" s="1017"/>
      <c r="AE121" s="1018"/>
      <c r="AF121" s="1019" t="s">
        <v>138</v>
      </c>
      <c r="AG121" s="1017"/>
      <c r="AH121" s="1017"/>
      <c r="AI121" s="1017"/>
      <c r="AJ121" s="1018"/>
      <c r="AK121" s="1019" t="s">
        <v>472</v>
      </c>
      <c r="AL121" s="1017"/>
      <c r="AM121" s="1017"/>
      <c r="AN121" s="1017"/>
      <c r="AO121" s="1018"/>
      <c r="AP121" s="1020" t="s">
        <v>138</v>
      </c>
      <c r="AQ121" s="1021"/>
      <c r="AR121" s="1021"/>
      <c r="AS121" s="1021"/>
      <c r="AT121" s="1022"/>
      <c r="AU121" s="1050"/>
      <c r="AV121" s="1051"/>
      <c r="AW121" s="1051"/>
      <c r="AX121" s="1051"/>
      <c r="AY121" s="1052"/>
      <c r="AZ121" s="1007" t="s">
        <v>478</v>
      </c>
      <c r="BA121" s="1008"/>
      <c r="BB121" s="1008"/>
      <c r="BC121" s="1008"/>
      <c r="BD121" s="1008"/>
      <c r="BE121" s="1008"/>
      <c r="BF121" s="1008"/>
      <c r="BG121" s="1008"/>
      <c r="BH121" s="1008"/>
      <c r="BI121" s="1008"/>
      <c r="BJ121" s="1008"/>
      <c r="BK121" s="1008"/>
      <c r="BL121" s="1008"/>
      <c r="BM121" s="1008"/>
      <c r="BN121" s="1008"/>
      <c r="BO121" s="1008"/>
      <c r="BP121" s="1009"/>
      <c r="BQ121" s="977">
        <v>2284</v>
      </c>
      <c r="BR121" s="978"/>
      <c r="BS121" s="978"/>
      <c r="BT121" s="978"/>
      <c r="BU121" s="978"/>
      <c r="BV121" s="978">
        <v>1347</v>
      </c>
      <c r="BW121" s="978"/>
      <c r="BX121" s="978"/>
      <c r="BY121" s="978"/>
      <c r="BZ121" s="978"/>
      <c r="CA121" s="978">
        <v>684</v>
      </c>
      <c r="CB121" s="978"/>
      <c r="CC121" s="978"/>
      <c r="CD121" s="978"/>
      <c r="CE121" s="978"/>
      <c r="CF121" s="972">
        <v>0</v>
      </c>
      <c r="CG121" s="973"/>
      <c r="CH121" s="973"/>
      <c r="CI121" s="973"/>
      <c r="CJ121" s="973"/>
      <c r="CK121" s="1068"/>
      <c r="CL121" s="1069"/>
      <c r="CM121" s="1069"/>
      <c r="CN121" s="1069"/>
      <c r="CO121" s="1070"/>
      <c r="CP121" s="1078" t="s">
        <v>479</v>
      </c>
      <c r="CQ121" s="1079"/>
      <c r="CR121" s="1079"/>
      <c r="CS121" s="1079"/>
      <c r="CT121" s="1079"/>
      <c r="CU121" s="1079"/>
      <c r="CV121" s="1079"/>
      <c r="CW121" s="1079"/>
      <c r="CX121" s="1079"/>
      <c r="CY121" s="1079"/>
      <c r="CZ121" s="1079"/>
      <c r="DA121" s="1079"/>
      <c r="DB121" s="1079"/>
      <c r="DC121" s="1079"/>
      <c r="DD121" s="1079"/>
      <c r="DE121" s="1079"/>
      <c r="DF121" s="1080"/>
      <c r="DG121" s="977">
        <v>126912</v>
      </c>
      <c r="DH121" s="978"/>
      <c r="DI121" s="978"/>
      <c r="DJ121" s="978"/>
      <c r="DK121" s="978"/>
      <c r="DL121" s="978">
        <v>119536</v>
      </c>
      <c r="DM121" s="978"/>
      <c r="DN121" s="978"/>
      <c r="DO121" s="978"/>
      <c r="DP121" s="978"/>
      <c r="DQ121" s="978">
        <v>112439</v>
      </c>
      <c r="DR121" s="978"/>
      <c r="DS121" s="978"/>
      <c r="DT121" s="978"/>
      <c r="DU121" s="978"/>
      <c r="DV121" s="979">
        <v>7.8</v>
      </c>
      <c r="DW121" s="979"/>
      <c r="DX121" s="979"/>
      <c r="DY121" s="979"/>
      <c r="DZ121" s="980"/>
    </row>
    <row r="122" spans="1:130" s="248" customFormat="1" ht="26.25" customHeight="1">
      <c r="A122" s="1118"/>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138</v>
      </c>
      <c r="AB122" s="1017"/>
      <c r="AC122" s="1017"/>
      <c r="AD122" s="1017"/>
      <c r="AE122" s="1018"/>
      <c r="AF122" s="1019" t="s">
        <v>138</v>
      </c>
      <c r="AG122" s="1017"/>
      <c r="AH122" s="1017"/>
      <c r="AI122" s="1017"/>
      <c r="AJ122" s="1018"/>
      <c r="AK122" s="1019" t="s">
        <v>138</v>
      </c>
      <c r="AL122" s="1017"/>
      <c r="AM122" s="1017"/>
      <c r="AN122" s="1017"/>
      <c r="AO122" s="1018"/>
      <c r="AP122" s="1020" t="s">
        <v>138</v>
      </c>
      <c r="AQ122" s="1021"/>
      <c r="AR122" s="1021"/>
      <c r="AS122" s="1021"/>
      <c r="AT122" s="1022"/>
      <c r="AU122" s="1050"/>
      <c r="AV122" s="1051"/>
      <c r="AW122" s="1051"/>
      <c r="AX122" s="1051"/>
      <c r="AY122" s="1052"/>
      <c r="AZ122" s="1032" t="s">
        <v>480</v>
      </c>
      <c r="BA122" s="1023"/>
      <c r="BB122" s="1023"/>
      <c r="BC122" s="1023"/>
      <c r="BD122" s="1023"/>
      <c r="BE122" s="1023"/>
      <c r="BF122" s="1023"/>
      <c r="BG122" s="1023"/>
      <c r="BH122" s="1023"/>
      <c r="BI122" s="1023"/>
      <c r="BJ122" s="1023"/>
      <c r="BK122" s="1023"/>
      <c r="BL122" s="1023"/>
      <c r="BM122" s="1023"/>
      <c r="BN122" s="1023"/>
      <c r="BO122" s="1023"/>
      <c r="BP122" s="1024"/>
      <c r="BQ122" s="1055">
        <v>2399783</v>
      </c>
      <c r="BR122" s="1056"/>
      <c r="BS122" s="1056"/>
      <c r="BT122" s="1056"/>
      <c r="BU122" s="1056"/>
      <c r="BV122" s="1056">
        <v>2232374</v>
      </c>
      <c r="BW122" s="1056"/>
      <c r="BX122" s="1056"/>
      <c r="BY122" s="1056"/>
      <c r="BZ122" s="1056"/>
      <c r="CA122" s="1056">
        <v>2225336</v>
      </c>
      <c r="CB122" s="1056"/>
      <c r="CC122" s="1056"/>
      <c r="CD122" s="1056"/>
      <c r="CE122" s="1056"/>
      <c r="CF122" s="1076">
        <v>154.19999999999999</v>
      </c>
      <c r="CG122" s="1077"/>
      <c r="CH122" s="1077"/>
      <c r="CI122" s="1077"/>
      <c r="CJ122" s="1077"/>
      <c r="CK122" s="1068"/>
      <c r="CL122" s="1069"/>
      <c r="CM122" s="1069"/>
      <c r="CN122" s="1069"/>
      <c r="CO122" s="1070"/>
      <c r="CP122" s="1078" t="s">
        <v>481</v>
      </c>
      <c r="CQ122" s="1079"/>
      <c r="CR122" s="1079"/>
      <c r="CS122" s="1079"/>
      <c r="CT122" s="1079"/>
      <c r="CU122" s="1079"/>
      <c r="CV122" s="1079"/>
      <c r="CW122" s="1079"/>
      <c r="CX122" s="1079"/>
      <c r="CY122" s="1079"/>
      <c r="CZ122" s="1079"/>
      <c r="DA122" s="1079"/>
      <c r="DB122" s="1079"/>
      <c r="DC122" s="1079"/>
      <c r="DD122" s="1079"/>
      <c r="DE122" s="1079"/>
      <c r="DF122" s="1080"/>
      <c r="DG122" s="977" t="s">
        <v>138</v>
      </c>
      <c r="DH122" s="978"/>
      <c r="DI122" s="978"/>
      <c r="DJ122" s="978"/>
      <c r="DK122" s="978"/>
      <c r="DL122" s="978" t="s">
        <v>138</v>
      </c>
      <c r="DM122" s="978"/>
      <c r="DN122" s="978"/>
      <c r="DO122" s="978"/>
      <c r="DP122" s="978"/>
      <c r="DQ122" s="978" t="s">
        <v>138</v>
      </c>
      <c r="DR122" s="978"/>
      <c r="DS122" s="978"/>
      <c r="DT122" s="978"/>
      <c r="DU122" s="978"/>
      <c r="DV122" s="979" t="s">
        <v>138</v>
      </c>
      <c r="DW122" s="979"/>
      <c r="DX122" s="979"/>
      <c r="DY122" s="979"/>
      <c r="DZ122" s="980"/>
    </row>
    <row r="123" spans="1:130" s="248" customFormat="1" ht="26.25" customHeight="1">
      <c r="A123" s="1118"/>
      <c r="B123" s="1004"/>
      <c r="C123" s="974" t="s">
        <v>464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472</v>
      </c>
      <c r="AB123" s="1017"/>
      <c r="AC123" s="1017"/>
      <c r="AD123" s="1017"/>
      <c r="AE123" s="1018"/>
      <c r="AF123" s="1019" t="s">
        <v>138</v>
      </c>
      <c r="AG123" s="1017"/>
      <c r="AH123" s="1017"/>
      <c r="AI123" s="1017"/>
      <c r="AJ123" s="1018"/>
      <c r="AK123" s="1019" t="s">
        <v>472</v>
      </c>
      <c r="AL123" s="1017"/>
      <c r="AM123" s="1017"/>
      <c r="AN123" s="1017"/>
      <c r="AO123" s="1018"/>
      <c r="AP123" s="1020" t="s">
        <v>138</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482</v>
      </c>
      <c r="BP123" s="1064"/>
      <c r="BQ123" s="1124">
        <v>6976379</v>
      </c>
      <c r="BR123" s="1090"/>
      <c r="BS123" s="1090"/>
      <c r="BT123" s="1090"/>
      <c r="BU123" s="1090"/>
      <c r="BV123" s="1090">
        <v>6513702</v>
      </c>
      <c r="BW123" s="1090"/>
      <c r="BX123" s="1090"/>
      <c r="BY123" s="1090"/>
      <c r="BZ123" s="1090"/>
      <c r="CA123" s="1090">
        <v>6374018</v>
      </c>
      <c r="CB123" s="1090"/>
      <c r="CC123" s="1090"/>
      <c r="CD123" s="1090"/>
      <c r="CE123" s="1090"/>
      <c r="CF123" s="1057"/>
      <c r="CG123" s="1058"/>
      <c r="CH123" s="1058"/>
      <c r="CI123" s="1058"/>
      <c r="CJ123" s="1059"/>
      <c r="CK123" s="1068"/>
      <c r="CL123" s="1069"/>
      <c r="CM123" s="1069"/>
      <c r="CN123" s="1069"/>
      <c r="CO123" s="1070"/>
      <c r="CP123" s="1078" t="s">
        <v>483</v>
      </c>
      <c r="CQ123" s="1079"/>
      <c r="CR123" s="1079"/>
      <c r="CS123" s="1079"/>
      <c r="CT123" s="1079"/>
      <c r="CU123" s="1079"/>
      <c r="CV123" s="1079"/>
      <c r="CW123" s="1079"/>
      <c r="CX123" s="1079"/>
      <c r="CY123" s="1079"/>
      <c r="CZ123" s="1079"/>
      <c r="DA123" s="1079"/>
      <c r="DB123" s="1079"/>
      <c r="DC123" s="1079"/>
      <c r="DD123" s="1079"/>
      <c r="DE123" s="1079"/>
      <c r="DF123" s="1080"/>
      <c r="DG123" s="1016" t="s">
        <v>472</v>
      </c>
      <c r="DH123" s="1017"/>
      <c r="DI123" s="1017"/>
      <c r="DJ123" s="1017"/>
      <c r="DK123" s="1018"/>
      <c r="DL123" s="1019" t="s">
        <v>138</v>
      </c>
      <c r="DM123" s="1017"/>
      <c r="DN123" s="1017"/>
      <c r="DO123" s="1017"/>
      <c r="DP123" s="1018"/>
      <c r="DQ123" s="1019" t="s">
        <v>138</v>
      </c>
      <c r="DR123" s="1017"/>
      <c r="DS123" s="1017"/>
      <c r="DT123" s="1017"/>
      <c r="DU123" s="1018"/>
      <c r="DV123" s="1020" t="s">
        <v>138</v>
      </c>
      <c r="DW123" s="1021"/>
      <c r="DX123" s="1021"/>
      <c r="DY123" s="1021"/>
      <c r="DZ123" s="1022"/>
    </row>
    <row r="124" spans="1:130" s="248" customFormat="1" ht="26.25" customHeight="1" thickBot="1">
      <c r="A124" s="1118"/>
      <c r="B124" s="1004"/>
      <c r="C124" s="974" t="s">
        <v>467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138</v>
      </c>
      <c r="AB124" s="1017"/>
      <c r="AC124" s="1017"/>
      <c r="AD124" s="1017"/>
      <c r="AE124" s="1018"/>
      <c r="AF124" s="1019" t="s">
        <v>472</v>
      </c>
      <c r="AG124" s="1017"/>
      <c r="AH124" s="1017"/>
      <c r="AI124" s="1017"/>
      <c r="AJ124" s="1018"/>
      <c r="AK124" s="1019" t="s">
        <v>472</v>
      </c>
      <c r="AL124" s="1017"/>
      <c r="AM124" s="1017"/>
      <c r="AN124" s="1017"/>
      <c r="AO124" s="1018"/>
      <c r="AP124" s="1020" t="s">
        <v>472</v>
      </c>
      <c r="AQ124" s="1021"/>
      <c r="AR124" s="1021"/>
      <c r="AS124" s="1021"/>
      <c r="AT124" s="1022"/>
      <c r="AU124" s="1120" t="s">
        <v>484</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138</v>
      </c>
      <c r="BR124" s="1086"/>
      <c r="BS124" s="1086"/>
      <c r="BT124" s="1086"/>
      <c r="BU124" s="1086"/>
      <c r="BV124" s="1086" t="s">
        <v>138</v>
      </c>
      <c r="BW124" s="1086"/>
      <c r="BX124" s="1086"/>
      <c r="BY124" s="1086"/>
      <c r="BZ124" s="1086"/>
      <c r="CA124" s="1086" t="s">
        <v>472</v>
      </c>
      <c r="CB124" s="1086"/>
      <c r="CC124" s="1086"/>
      <c r="CD124" s="1086"/>
      <c r="CE124" s="1086"/>
      <c r="CF124" s="1087"/>
      <c r="CG124" s="1088"/>
      <c r="CH124" s="1088"/>
      <c r="CI124" s="1088"/>
      <c r="CJ124" s="1089"/>
      <c r="CK124" s="1071"/>
      <c r="CL124" s="1071"/>
      <c r="CM124" s="1071"/>
      <c r="CN124" s="1071"/>
      <c r="CO124" s="1072"/>
      <c r="CP124" s="1078" t="s">
        <v>485</v>
      </c>
      <c r="CQ124" s="1079"/>
      <c r="CR124" s="1079"/>
      <c r="CS124" s="1079"/>
      <c r="CT124" s="1079"/>
      <c r="CU124" s="1079"/>
      <c r="CV124" s="1079"/>
      <c r="CW124" s="1079"/>
      <c r="CX124" s="1079"/>
      <c r="CY124" s="1079"/>
      <c r="CZ124" s="1079"/>
      <c r="DA124" s="1079"/>
      <c r="DB124" s="1079"/>
      <c r="DC124" s="1079"/>
      <c r="DD124" s="1079"/>
      <c r="DE124" s="1079"/>
      <c r="DF124" s="1080"/>
      <c r="DG124" s="1063" t="s">
        <v>138</v>
      </c>
      <c r="DH124" s="1042"/>
      <c r="DI124" s="1042"/>
      <c r="DJ124" s="1042"/>
      <c r="DK124" s="1043"/>
      <c r="DL124" s="1041" t="s">
        <v>138</v>
      </c>
      <c r="DM124" s="1042"/>
      <c r="DN124" s="1042"/>
      <c r="DO124" s="1042"/>
      <c r="DP124" s="1043"/>
      <c r="DQ124" s="1041" t="s">
        <v>138</v>
      </c>
      <c r="DR124" s="1042"/>
      <c r="DS124" s="1042"/>
      <c r="DT124" s="1042"/>
      <c r="DU124" s="1043"/>
      <c r="DV124" s="1044" t="s">
        <v>138</v>
      </c>
      <c r="DW124" s="1045"/>
      <c r="DX124" s="1045"/>
      <c r="DY124" s="1045"/>
      <c r="DZ124" s="1046"/>
    </row>
    <row r="125" spans="1:130" s="248" customFormat="1" ht="26.25" customHeight="1">
      <c r="A125" s="1118"/>
      <c r="B125" s="1004"/>
      <c r="C125" s="974" t="s">
        <v>469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138</v>
      </c>
      <c r="AB125" s="1017"/>
      <c r="AC125" s="1017"/>
      <c r="AD125" s="1017"/>
      <c r="AE125" s="1018"/>
      <c r="AF125" s="1019" t="s">
        <v>472</v>
      </c>
      <c r="AG125" s="1017"/>
      <c r="AH125" s="1017"/>
      <c r="AI125" s="1017"/>
      <c r="AJ125" s="1018"/>
      <c r="AK125" s="1019" t="s">
        <v>138</v>
      </c>
      <c r="AL125" s="1017"/>
      <c r="AM125" s="1017"/>
      <c r="AN125" s="1017"/>
      <c r="AO125" s="1018"/>
      <c r="AP125" s="1020" t="s">
        <v>138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486</v>
      </c>
      <c r="CL125" s="1066"/>
      <c r="CM125" s="1066"/>
      <c r="CN125" s="1066"/>
      <c r="CO125" s="1067"/>
      <c r="CP125" s="998" t="s">
        <v>487</v>
      </c>
      <c r="CQ125" s="947"/>
      <c r="CR125" s="947"/>
      <c r="CS125" s="947"/>
      <c r="CT125" s="947"/>
      <c r="CU125" s="947"/>
      <c r="CV125" s="947"/>
      <c r="CW125" s="947"/>
      <c r="CX125" s="947"/>
      <c r="CY125" s="947"/>
      <c r="CZ125" s="947"/>
      <c r="DA125" s="947"/>
      <c r="DB125" s="947"/>
      <c r="DC125" s="947"/>
      <c r="DD125" s="947"/>
      <c r="DE125" s="947"/>
      <c r="DF125" s="948"/>
      <c r="DG125" s="984" t="s">
        <v>138</v>
      </c>
      <c r="DH125" s="985"/>
      <c r="DI125" s="985"/>
      <c r="DJ125" s="985"/>
      <c r="DK125" s="985"/>
      <c r="DL125" s="985" t="s">
        <v>138</v>
      </c>
      <c r="DM125" s="985"/>
      <c r="DN125" s="985"/>
      <c r="DO125" s="985"/>
      <c r="DP125" s="985"/>
      <c r="DQ125" s="985" t="s">
        <v>138</v>
      </c>
      <c r="DR125" s="985"/>
      <c r="DS125" s="985"/>
      <c r="DT125" s="985"/>
      <c r="DU125" s="985"/>
      <c r="DV125" s="986" t="s">
        <v>138</v>
      </c>
      <c r="DW125" s="986"/>
      <c r="DX125" s="986"/>
      <c r="DY125" s="986"/>
      <c r="DZ125" s="987"/>
    </row>
    <row r="126" spans="1:130" s="248" customFormat="1" ht="26.25" customHeight="1" thickBot="1">
      <c r="A126" s="1118"/>
      <c r="B126" s="1004"/>
      <c r="C126" s="974" t="s">
        <v>471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138</v>
      </c>
      <c r="AB126" s="1017"/>
      <c r="AC126" s="1017"/>
      <c r="AD126" s="1017"/>
      <c r="AE126" s="1018"/>
      <c r="AF126" s="1019" t="s">
        <v>138</v>
      </c>
      <c r="AG126" s="1017"/>
      <c r="AH126" s="1017"/>
      <c r="AI126" s="1017"/>
      <c r="AJ126" s="1018"/>
      <c r="AK126" s="1019" t="s">
        <v>138</v>
      </c>
      <c r="AL126" s="1017"/>
      <c r="AM126" s="1017"/>
      <c r="AN126" s="1017"/>
      <c r="AO126" s="1018"/>
      <c r="AP126" s="1020" t="s">
        <v>138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488</v>
      </c>
      <c r="CQ126" s="1008"/>
      <c r="CR126" s="1008"/>
      <c r="CS126" s="1008"/>
      <c r="CT126" s="1008"/>
      <c r="CU126" s="1008"/>
      <c r="CV126" s="1008"/>
      <c r="CW126" s="1008"/>
      <c r="CX126" s="1008"/>
      <c r="CY126" s="1008"/>
      <c r="CZ126" s="1008"/>
      <c r="DA126" s="1008"/>
      <c r="DB126" s="1008"/>
      <c r="DC126" s="1008"/>
      <c r="DD126" s="1008"/>
      <c r="DE126" s="1008"/>
      <c r="DF126" s="1009"/>
      <c r="DG126" s="977" t="s">
        <v>138</v>
      </c>
      <c r="DH126" s="978"/>
      <c r="DI126" s="978"/>
      <c r="DJ126" s="978"/>
      <c r="DK126" s="978"/>
      <c r="DL126" s="978" t="s">
        <v>138</v>
      </c>
      <c r="DM126" s="978"/>
      <c r="DN126" s="978"/>
      <c r="DO126" s="978"/>
      <c r="DP126" s="978"/>
      <c r="DQ126" s="978" t="s">
        <v>138</v>
      </c>
      <c r="DR126" s="978"/>
      <c r="DS126" s="978"/>
      <c r="DT126" s="978"/>
      <c r="DU126" s="978"/>
      <c r="DV126" s="979" t="s">
        <v>138</v>
      </c>
      <c r="DW126" s="979"/>
      <c r="DX126" s="979"/>
      <c r="DY126" s="979"/>
      <c r="DZ126" s="980"/>
    </row>
    <row r="127" spans="1:130" s="248" customFormat="1" ht="26.25" customHeight="1">
      <c r="A127" s="1119"/>
      <c r="B127" s="1006"/>
      <c r="C127" s="1060" t="s">
        <v>489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138</v>
      </c>
      <c r="AB127" s="1017"/>
      <c r="AC127" s="1017"/>
      <c r="AD127" s="1017"/>
      <c r="AE127" s="1018"/>
      <c r="AF127" s="1019" t="s">
        <v>472</v>
      </c>
      <c r="AG127" s="1017"/>
      <c r="AH127" s="1017"/>
      <c r="AI127" s="1017"/>
      <c r="AJ127" s="1018"/>
      <c r="AK127" s="1019" t="s">
        <v>138</v>
      </c>
      <c r="AL127" s="1017"/>
      <c r="AM127" s="1017"/>
      <c r="AN127" s="1017"/>
      <c r="AO127" s="1018"/>
      <c r="AP127" s="1020" t="s">
        <v>138</v>
      </c>
      <c r="AQ127" s="1021"/>
      <c r="AR127" s="1021"/>
      <c r="AS127" s="1021"/>
      <c r="AT127" s="1022"/>
      <c r="AU127" s="284"/>
      <c r="AV127" s="284"/>
      <c r="AW127" s="284"/>
      <c r="AX127" s="1091" t="s">
        <v>490</v>
      </c>
      <c r="AY127" s="1092"/>
      <c r="AZ127" s="1092"/>
      <c r="BA127" s="1092"/>
      <c r="BB127" s="1092"/>
      <c r="BC127" s="1092"/>
      <c r="BD127" s="1092"/>
      <c r="BE127" s="1093"/>
      <c r="BF127" s="1094" t="s">
        <v>491</v>
      </c>
      <c r="BG127" s="1092"/>
      <c r="BH127" s="1092"/>
      <c r="BI127" s="1092"/>
      <c r="BJ127" s="1092"/>
      <c r="BK127" s="1092"/>
      <c r="BL127" s="1093"/>
      <c r="BM127" s="1094" t="s">
        <v>492</v>
      </c>
      <c r="BN127" s="1092"/>
      <c r="BO127" s="1092"/>
      <c r="BP127" s="1092"/>
      <c r="BQ127" s="1092"/>
      <c r="BR127" s="1092"/>
      <c r="BS127" s="1093"/>
      <c r="BT127" s="1094" t="s">
        <v>493</v>
      </c>
      <c r="BU127" s="1092"/>
      <c r="BV127" s="1092"/>
      <c r="BW127" s="1092"/>
      <c r="BX127" s="1092"/>
      <c r="BY127" s="1092"/>
      <c r="BZ127" s="1116"/>
      <c r="CA127" s="284"/>
      <c r="CB127" s="284"/>
      <c r="CC127" s="284"/>
      <c r="CD127" s="285"/>
      <c r="CE127" s="285"/>
      <c r="CF127" s="285"/>
      <c r="CG127" s="282"/>
      <c r="CH127" s="282"/>
      <c r="CI127" s="282"/>
      <c r="CJ127" s="283"/>
      <c r="CK127" s="1082"/>
      <c r="CL127" s="1069"/>
      <c r="CM127" s="1069"/>
      <c r="CN127" s="1069"/>
      <c r="CO127" s="1070"/>
      <c r="CP127" s="1007" t="s">
        <v>494</v>
      </c>
      <c r="CQ127" s="1008"/>
      <c r="CR127" s="1008"/>
      <c r="CS127" s="1008"/>
      <c r="CT127" s="1008"/>
      <c r="CU127" s="1008"/>
      <c r="CV127" s="1008"/>
      <c r="CW127" s="1008"/>
      <c r="CX127" s="1008"/>
      <c r="CY127" s="1008"/>
      <c r="CZ127" s="1008"/>
      <c r="DA127" s="1008"/>
      <c r="DB127" s="1008"/>
      <c r="DC127" s="1008"/>
      <c r="DD127" s="1008"/>
      <c r="DE127" s="1008"/>
      <c r="DF127" s="1009"/>
      <c r="DG127" s="977" t="s">
        <v>138</v>
      </c>
      <c r="DH127" s="978"/>
      <c r="DI127" s="978"/>
      <c r="DJ127" s="978"/>
      <c r="DK127" s="978"/>
      <c r="DL127" s="978" t="s">
        <v>138</v>
      </c>
      <c r="DM127" s="978"/>
      <c r="DN127" s="978"/>
      <c r="DO127" s="978"/>
      <c r="DP127" s="978"/>
      <c r="DQ127" s="978" t="s">
        <v>138</v>
      </c>
      <c r="DR127" s="978"/>
      <c r="DS127" s="978"/>
      <c r="DT127" s="978"/>
      <c r="DU127" s="978"/>
      <c r="DV127" s="979" t="s">
        <v>138</v>
      </c>
      <c r="DW127" s="979"/>
      <c r="DX127" s="979"/>
      <c r="DY127" s="979"/>
      <c r="DZ127" s="980"/>
    </row>
    <row r="128" spans="1:130" s="248" customFormat="1" ht="26.25" customHeight="1" thickBot="1">
      <c r="A128" s="1102" t="s">
        <v>495</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496</v>
      </c>
      <c r="X128" s="1104"/>
      <c r="Y128" s="1104"/>
      <c r="Z128" s="1105"/>
      <c r="AA128" s="1106">
        <v>971</v>
      </c>
      <c r="AB128" s="1107"/>
      <c r="AC128" s="1107"/>
      <c r="AD128" s="1107"/>
      <c r="AE128" s="1108"/>
      <c r="AF128" s="1109">
        <v>221</v>
      </c>
      <c r="AG128" s="1107"/>
      <c r="AH128" s="1107"/>
      <c r="AI128" s="1107"/>
      <c r="AJ128" s="1108"/>
      <c r="AK128" s="1109">
        <v>788</v>
      </c>
      <c r="AL128" s="1107"/>
      <c r="AM128" s="1107"/>
      <c r="AN128" s="1107"/>
      <c r="AO128" s="1108"/>
      <c r="AP128" s="1110"/>
      <c r="AQ128" s="1111"/>
      <c r="AR128" s="1111"/>
      <c r="AS128" s="1111"/>
      <c r="AT128" s="1112"/>
      <c r="AU128" s="284"/>
      <c r="AV128" s="284"/>
      <c r="AW128" s="284"/>
      <c r="AX128" s="946" t="s">
        <v>497</v>
      </c>
      <c r="AY128" s="947"/>
      <c r="AZ128" s="947"/>
      <c r="BA128" s="947"/>
      <c r="BB128" s="947"/>
      <c r="BC128" s="947"/>
      <c r="BD128" s="947"/>
      <c r="BE128" s="948"/>
      <c r="BF128" s="1113" t="s">
        <v>138</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7"/>
      <c r="CA128" s="285"/>
      <c r="CB128" s="285"/>
      <c r="CC128" s="285"/>
      <c r="CD128" s="285"/>
      <c r="CE128" s="285"/>
      <c r="CF128" s="285"/>
      <c r="CG128" s="282"/>
      <c r="CH128" s="282"/>
      <c r="CI128" s="282"/>
      <c r="CJ128" s="283"/>
      <c r="CK128" s="1083"/>
      <c r="CL128" s="1084"/>
      <c r="CM128" s="1084"/>
      <c r="CN128" s="1084"/>
      <c r="CO128" s="1085"/>
      <c r="CP128" s="1095" t="s">
        <v>498</v>
      </c>
      <c r="CQ128" s="1096"/>
      <c r="CR128" s="1096"/>
      <c r="CS128" s="1096"/>
      <c r="CT128" s="1096"/>
      <c r="CU128" s="1096"/>
      <c r="CV128" s="1096"/>
      <c r="CW128" s="1096"/>
      <c r="CX128" s="1096"/>
      <c r="CY128" s="1096"/>
      <c r="CZ128" s="1096"/>
      <c r="DA128" s="1096"/>
      <c r="DB128" s="1096"/>
      <c r="DC128" s="1096"/>
      <c r="DD128" s="1096"/>
      <c r="DE128" s="1096"/>
      <c r="DF128" s="1097"/>
      <c r="DG128" s="1098" t="s">
        <v>472</v>
      </c>
      <c r="DH128" s="1099"/>
      <c r="DI128" s="1099"/>
      <c r="DJ128" s="1099"/>
      <c r="DK128" s="1099"/>
      <c r="DL128" s="1099" t="s">
        <v>138</v>
      </c>
      <c r="DM128" s="1099"/>
      <c r="DN128" s="1099"/>
      <c r="DO128" s="1099"/>
      <c r="DP128" s="1099"/>
      <c r="DQ128" s="1099" t="s">
        <v>138</v>
      </c>
      <c r="DR128" s="1099"/>
      <c r="DS128" s="1099"/>
      <c r="DT128" s="1099"/>
      <c r="DU128" s="1099"/>
      <c r="DV128" s="1100" t="s">
        <v>138</v>
      </c>
      <c r="DW128" s="1100"/>
      <c r="DX128" s="1100"/>
      <c r="DY128" s="1100"/>
      <c r="DZ128" s="1101"/>
    </row>
    <row r="129" spans="1:131" s="248" customFormat="1" ht="26.25" customHeight="1">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499</v>
      </c>
      <c r="X129" s="1132"/>
      <c r="Y129" s="1132"/>
      <c r="Z129" s="1133"/>
      <c r="AA129" s="1016">
        <v>1621061</v>
      </c>
      <c r="AB129" s="1017"/>
      <c r="AC129" s="1017"/>
      <c r="AD129" s="1017"/>
      <c r="AE129" s="1018"/>
      <c r="AF129" s="1019">
        <v>1598185</v>
      </c>
      <c r="AG129" s="1017"/>
      <c r="AH129" s="1017"/>
      <c r="AI129" s="1017"/>
      <c r="AJ129" s="1018"/>
      <c r="AK129" s="1019">
        <v>1684739</v>
      </c>
      <c r="AL129" s="1017"/>
      <c r="AM129" s="1017"/>
      <c r="AN129" s="1017"/>
      <c r="AO129" s="1018"/>
      <c r="AP129" s="1134"/>
      <c r="AQ129" s="1135"/>
      <c r="AR129" s="1135"/>
      <c r="AS129" s="1135"/>
      <c r="AT129" s="1136"/>
      <c r="AU129" s="286"/>
      <c r="AV129" s="286"/>
      <c r="AW129" s="286"/>
      <c r="AX129" s="1125" t="s">
        <v>500</v>
      </c>
      <c r="AY129" s="1008"/>
      <c r="AZ129" s="1008"/>
      <c r="BA129" s="1008"/>
      <c r="BB129" s="1008"/>
      <c r="BC129" s="1008"/>
      <c r="BD129" s="1008"/>
      <c r="BE129" s="1009"/>
      <c r="BF129" s="1126" t="s">
        <v>138</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501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502</v>
      </c>
      <c r="X130" s="1132"/>
      <c r="Y130" s="1132"/>
      <c r="Z130" s="1133"/>
      <c r="AA130" s="1016">
        <v>247281</v>
      </c>
      <c r="AB130" s="1017"/>
      <c r="AC130" s="1017"/>
      <c r="AD130" s="1017"/>
      <c r="AE130" s="1018"/>
      <c r="AF130" s="1019">
        <v>232426</v>
      </c>
      <c r="AG130" s="1017"/>
      <c r="AH130" s="1017"/>
      <c r="AI130" s="1017"/>
      <c r="AJ130" s="1018"/>
      <c r="AK130" s="1019">
        <v>241452</v>
      </c>
      <c r="AL130" s="1017"/>
      <c r="AM130" s="1017"/>
      <c r="AN130" s="1017"/>
      <c r="AO130" s="1018"/>
      <c r="AP130" s="1134"/>
      <c r="AQ130" s="1135"/>
      <c r="AR130" s="1135"/>
      <c r="AS130" s="1135"/>
      <c r="AT130" s="1136"/>
      <c r="AU130" s="286"/>
      <c r="AV130" s="286"/>
      <c r="AW130" s="286"/>
      <c r="AX130" s="1125" t="s">
        <v>503</v>
      </c>
      <c r="AY130" s="1008"/>
      <c r="AZ130" s="1008"/>
      <c r="BA130" s="1008"/>
      <c r="BB130" s="1008"/>
      <c r="BC130" s="1008"/>
      <c r="BD130" s="1008"/>
      <c r="BE130" s="1009"/>
      <c r="BF130" s="1162">
        <v>6.2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504</v>
      </c>
      <c r="X131" s="1170"/>
      <c r="Y131" s="1170"/>
      <c r="Z131" s="1171"/>
      <c r="AA131" s="1063">
        <v>1373780</v>
      </c>
      <c r="AB131" s="1042"/>
      <c r="AC131" s="1042"/>
      <c r="AD131" s="1042"/>
      <c r="AE131" s="1043"/>
      <c r="AF131" s="1041">
        <v>1365759</v>
      </c>
      <c r="AG131" s="1042"/>
      <c r="AH131" s="1042"/>
      <c r="AI131" s="1042"/>
      <c r="AJ131" s="1043"/>
      <c r="AK131" s="1041">
        <v>1443287</v>
      </c>
      <c r="AL131" s="1042"/>
      <c r="AM131" s="1042"/>
      <c r="AN131" s="1042"/>
      <c r="AO131" s="1043"/>
      <c r="AP131" s="1172"/>
      <c r="AQ131" s="1173"/>
      <c r="AR131" s="1173"/>
      <c r="AS131" s="1173"/>
      <c r="AT131" s="1174"/>
      <c r="AU131" s="286"/>
      <c r="AV131" s="286"/>
      <c r="AW131" s="286"/>
      <c r="AX131" s="1144" t="s">
        <v>505</v>
      </c>
      <c r="AY131" s="1096"/>
      <c r="AZ131" s="1096"/>
      <c r="BA131" s="1096"/>
      <c r="BB131" s="1096"/>
      <c r="BC131" s="1096"/>
      <c r="BD131" s="1096"/>
      <c r="BE131" s="1097"/>
      <c r="BF131" s="1145" t="s">
        <v>138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506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507</v>
      </c>
      <c r="W132" s="1155"/>
      <c r="X132" s="1155"/>
      <c r="Y132" s="1155"/>
      <c r="Z132" s="1156"/>
      <c r="AA132" s="1157">
        <v>4.5632488459999996</v>
      </c>
      <c r="AB132" s="1158"/>
      <c r="AC132" s="1158"/>
      <c r="AD132" s="1158"/>
      <c r="AE132" s="1159"/>
      <c r="AF132" s="1160">
        <v>6.9126397849999996</v>
      </c>
      <c r="AG132" s="1158"/>
      <c r="AH132" s="1158"/>
      <c r="AI132" s="1158"/>
      <c r="AJ132" s="1159"/>
      <c r="AK132" s="1160">
        <v>7.1388434869999999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508</v>
      </c>
      <c r="W133" s="1138"/>
      <c r="X133" s="1138"/>
      <c r="Y133" s="1138"/>
      <c r="Z133" s="1139"/>
      <c r="AA133" s="1140">
        <v>4.8</v>
      </c>
      <c r="AB133" s="1141"/>
      <c r="AC133" s="1141"/>
      <c r="AD133" s="1141"/>
      <c r="AE133" s="1142"/>
      <c r="AF133" s="1140">
        <v>5.6</v>
      </c>
      <c r="AG133" s="1141"/>
      <c r="AH133" s="1141"/>
      <c r="AI133" s="1141"/>
      <c r="AJ133" s="1142"/>
      <c r="AK133" s="1140">
        <v>6.2</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t+z71ajyH7e36tPAFwMXelVIogv0/oRMOBjWmR+yrFXH3eu0wKCKqnAwp1aPImUVF7r6Gn7xAoyxE0nlWFB5g==" saltValue="Bx1z+J0m3NoJnLXI5fhY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229</v>
      </c>
      <c r="C5" s="634"/>
      <c r="D5" s="634"/>
      <c r="E5" s="634"/>
      <c r="F5" s="634"/>
      <c r="G5" s="634"/>
      <c r="H5" s="634"/>
      <c r="I5" s="634"/>
      <c r="J5" s="634"/>
      <c r="K5" s="634"/>
      <c r="L5" s="634"/>
      <c r="M5" s="634"/>
      <c r="N5" s="634"/>
      <c r="O5" s="634"/>
      <c r="P5" s="634"/>
      <c r="Q5" s="635"/>
      <c r="R5" s="636">
        <v>162931</v>
      </c>
      <c r="S5" s="637"/>
      <c r="T5" s="637"/>
      <c r="U5" s="637"/>
      <c r="V5" s="637"/>
      <c r="W5" s="637"/>
      <c r="X5" s="637"/>
      <c r="Y5" s="638"/>
      <c r="Z5" s="639">
        <v>4.4000000000000004</v>
      </c>
      <c r="AA5" s="639"/>
      <c r="AB5" s="639"/>
      <c r="AC5" s="639"/>
      <c r="AD5" s="640">
        <v>162931</v>
      </c>
      <c r="AE5" s="640"/>
      <c r="AF5" s="640"/>
      <c r="AG5" s="640"/>
      <c r="AH5" s="640"/>
      <c r="AI5" s="640"/>
      <c r="AJ5" s="640"/>
      <c r="AK5" s="640"/>
      <c r="AL5" s="641">
        <v>9.9</v>
      </c>
      <c r="AM5" s="642"/>
      <c r="AN5" s="642"/>
      <c r="AO5" s="643"/>
      <c r="AP5" s="633" t="s">
        <v>230</v>
      </c>
      <c r="AQ5" s="634"/>
      <c r="AR5" s="634"/>
      <c r="AS5" s="634"/>
      <c r="AT5" s="634"/>
      <c r="AU5" s="634"/>
      <c r="AV5" s="634"/>
      <c r="AW5" s="634"/>
      <c r="AX5" s="634"/>
      <c r="AY5" s="634"/>
      <c r="AZ5" s="634"/>
      <c r="BA5" s="634"/>
      <c r="BB5" s="634"/>
      <c r="BC5" s="634"/>
      <c r="BD5" s="634"/>
      <c r="BE5" s="634"/>
      <c r="BF5" s="635"/>
      <c r="BG5" s="647">
        <v>162931</v>
      </c>
      <c r="BH5" s="648"/>
      <c r="BI5" s="648"/>
      <c r="BJ5" s="648"/>
      <c r="BK5" s="648"/>
      <c r="BL5" s="648"/>
      <c r="BM5" s="648"/>
      <c r="BN5" s="649"/>
      <c r="BO5" s="650">
        <v>100</v>
      </c>
      <c r="BP5" s="650"/>
      <c r="BQ5" s="650"/>
      <c r="BR5" s="650"/>
      <c r="BS5" s="651" t="s">
        <v>138</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c r="B6" s="644" t="s">
        <v>234</v>
      </c>
      <c r="C6" s="645"/>
      <c r="D6" s="645"/>
      <c r="E6" s="645"/>
      <c r="F6" s="645"/>
      <c r="G6" s="645"/>
      <c r="H6" s="645"/>
      <c r="I6" s="645"/>
      <c r="J6" s="645"/>
      <c r="K6" s="645"/>
      <c r="L6" s="645"/>
      <c r="M6" s="645"/>
      <c r="N6" s="645"/>
      <c r="O6" s="645"/>
      <c r="P6" s="645"/>
      <c r="Q6" s="646"/>
      <c r="R6" s="647">
        <v>44986</v>
      </c>
      <c r="S6" s="648"/>
      <c r="T6" s="648"/>
      <c r="U6" s="648"/>
      <c r="V6" s="648"/>
      <c r="W6" s="648"/>
      <c r="X6" s="648"/>
      <c r="Y6" s="649"/>
      <c r="Z6" s="650">
        <v>1.2</v>
      </c>
      <c r="AA6" s="650"/>
      <c r="AB6" s="650"/>
      <c r="AC6" s="650"/>
      <c r="AD6" s="651">
        <v>44986</v>
      </c>
      <c r="AE6" s="651"/>
      <c r="AF6" s="651"/>
      <c r="AG6" s="651"/>
      <c r="AH6" s="651"/>
      <c r="AI6" s="651"/>
      <c r="AJ6" s="651"/>
      <c r="AK6" s="651"/>
      <c r="AL6" s="652">
        <v>2.7</v>
      </c>
      <c r="AM6" s="653"/>
      <c r="AN6" s="653"/>
      <c r="AO6" s="654"/>
      <c r="AP6" s="644" t="s">
        <v>235</v>
      </c>
      <c r="AQ6" s="645"/>
      <c r="AR6" s="645"/>
      <c r="AS6" s="645"/>
      <c r="AT6" s="645"/>
      <c r="AU6" s="645"/>
      <c r="AV6" s="645"/>
      <c r="AW6" s="645"/>
      <c r="AX6" s="645"/>
      <c r="AY6" s="645"/>
      <c r="AZ6" s="645"/>
      <c r="BA6" s="645"/>
      <c r="BB6" s="645"/>
      <c r="BC6" s="645"/>
      <c r="BD6" s="645"/>
      <c r="BE6" s="645"/>
      <c r="BF6" s="646"/>
      <c r="BG6" s="647">
        <v>162931</v>
      </c>
      <c r="BH6" s="648"/>
      <c r="BI6" s="648"/>
      <c r="BJ6" s="648"/>
      <c r="BK6" s="648"/>
      <c r="BL6" s="648"/>
      <c r="BM6" s="648"/>
      <c r="BN6" s="649"/>
      <c r="BO6" s="650">
        <v>100</v>
      </c>
      <c r="BP6" s="650"/>
      <c r="BQ6" s="650"/>
      <c r="BR6" s="650"/>
      <c r="BS6" s="651" t="s">
        <v>138</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44223</v>
      </c>
      <c r="CS6" s="648"/>
      <c r="CT6" s="648"/>
      <c r="CU6" s="648"/>
      <c r="CV6" s="648"/>
      <c r="CW6" s="648"/>
      <c r="CX6" s="648"/>
      <c r="CY6" s="649"/>
      <c r="CZ6" s="641">
        <v>1.3</v>
      </c>
      <c r="DA6" s="642"/>
      <c r="DB6" s="642"/>
      <c r="DC6" s="661"/>
      <c r="DD6" s="656">
        <v>1617</v>
      </c>
      <c r="DE6" s="648"/>
      <c r="DF6" s="648"/>
      <c r="DG6" s="648"/>
      <c r="DH6" s="648"/>
      <c r="DI6" s="648"/>
      <c r="DJ6" s="648"/>
      <c r="DK6" s="648"/>
      <c r="DL6" s="648"/>
      <c r="DM6" s="648"/>
      <c r="DN6" s="648"/>
      <c r="DO6" s="648"/>
      <c r="DP6" s="649"/>
      <c r="DQ6" s="656">
        <v>44214</v>
      </c>
      <c r="DR6" s="648"/>
      <c r="DS6" s="648"/>
      <c r="DT6" s="648"/>
      <c r="DU6" s="648"/>
      <c r="DV6" s="648"/>
      <c r="DW6" s="648"/>
      <c r="DX6" s="648"/>
      <c r="DY6" s="648"/>
      <c r="DZ6" s="648"/>
      <c r="EA6" s="648"/>
      <c r="EB6" s="648"/>
      <c r="EC6" s="657"/>
    </row>
    <row r="7" spans="2:143" ht="11.25" customHeight="1">
      <c r="B7" s="644" t="s">
        <v>237</v>
      </c>
      <c r="C7" s="645"/>
      <c r="D7" s="645"/>
      <c r="E7" s="645"/>
      <c r="F7" s="645"/>
      <c r="G7" s="645"/>
      <c r="H7" s="645"/>
      <c r="I7" s="645"/>
      <c r="J7" s="645"/>
      <c r="K7" s="645"/>
      <c r="L7" s="645"/>
      <c r="M7" s="645"/>
      <c r="N7" s="645"/>
      <c r="O7" s="645"/>
      <c r="P7" s="645"/>
      <c r="Q7" s="646"/>
      <c r="R7" s="647">
        <v>107</v>
      </c>
      <c r="S7" s="648"/>
      <c r="T7" s="648"/>
      <c r="U7" s="648"/>
      <c r="V7" s="648"/>
      <c r="W7" s="648"/>
      <c r="X7" s="648"/>
      <c r="Y7" s="649"/>
      <c r="Z7" s="650">
        <v>0</v>
      </c>
      <c r="AA7" s="650"/>
      <c r="AB7" s="650"/>
      <c r="AC7" s="650"/>
      <c r="AD7" s="651">
        <v>107</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58262</v>
      </c>
      <c r="BH7" s="648"/>
      <c r="BI7" s="648"/>
      <c r="BJ7" s="648"/>
      <c r="BK7" s="648"/>
      <c r="BL7" s="648"/>
      <c r="BM7" s="648"/>
      <c r="BN7" s="649"/>
      <c r="BO7" s="650">
        <v>35.799999999999997</v>
      </c>
      <c r="BP7" s="650"/>
      <c r="BQ7" s="650"/>
      <c r="BR7" s="650"/>
      <c r="BS7" s="651" t="s">
        <v>138</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606867</v>
      </c>
      <c r="CS7" s="648"/>
      <c r="CT7" s="648"/>
      <c r="CU7" s="648"/>
      <c r="CV7" s="648"/>
      <c r="CW7" s="648"/>
      <c r="CX7" s="648"/>
      <c r="CY7" s="649"/>
      <c r="CZ7" s="650">
        <v>17.600000000000001</v>
      </c>
      <c r="DA7" s="650"/>
      <c r="DB7" s="650"/>
      <c r="DC7" s="650"/>
      <c r="DD7" s="656">
        <v>40665</v>
      </c>
      <c r="DE7" s="648"/>
      <c r="DF7" s="648"/>
      <c r="DG7" s="648"/>
      <c r="DH7" s="648"/>
      <c r="DI7" s="648"/>
      <c r="DJ7" s="648"/>
      <c r="DK7" s="648"/>
      <c r="DL7" s="648"/>
      <c r="DM7" s="648"/>
      <c r="DN7" s="648"/>
      <c r="DO7" s="648"/>
      <c r="DP7" s="649"/>
      <c r="DQ7" s="656">
        <v>360266</v>
      </c>
      <c r="DR7" s="648"/>
      <c r="DS7" s="648"/>
      <c r="DT7" s="648"/>
      <c r="DU7" s="648"/>
      <c r="DV7" s="648"/>
      <c r="DW7" s="648"/>
      <c r="DX7" s="648"/>
      <c r="DY7" s="648"/>
      <c r="DZ7" s="648"/>
      <c r="EA7" s="648"/>
      <c r="EB7" s="648"/>
      <c r="EC7" s="657"/>
    </row>
    <row r="8" spans="2:143" ht="11.25" customHeight="1">
      <c r="B8" s="644" t="s">
        <v>240</v>
      </c>
      <c r="C8" s="645"/>
      <c r="D8" s="645"/>
      <c r="E8" s="645"/>
      <c r="F8" s="645"/>
      <c r="G8" s="645"/>
      <c r="H8" s="645"/>
      <c r="I8" s="645"/>
      <c r="J8" s="645"/>
      <c r="K8" s="645"/>
      <c r="L8" s="645"/>
      <c r="M8" s="645"/>
      <c r="N8" s="645"/>
      <c r="O8" s="645"/>
      <c r="P8" s="645"/>
      <c r="Q8" s="646"/>
      <c r="R8" s="647">
        <v>466</v>
      </c>
      <c r="S8" s="648"/>
      <c r="T8" s="648"/>
      <c r="U8" s="648"/>
      <c r="V8" s="648"/>
      <c r="W8" s="648"/>
      <c r="X8" s="648"/>
      <c r="Y8" s="649"/>
      <c r="Z8" s="650">
        <v>0</v>
      </c>
      <c r="AA8" s="650"/>
      <c r="AB8" s="650"/>
      <c r="AC8" s="650"/>
      <c r="AD8" s="651">
        <v>466</v>
      </c>
      <c r="AE8" s="651"/>
      <c r="AF8" s="651"/>
      <c r="AG8" s="651"/>
      <c r="AH8" s="651"/>
      <c r="AI8" s="651"/>
      <c r="AJ8" s="651"/>
      <c r="AK8" s="651"/>
      <c r="AL8" s="652">
        <v>0</v>
      </c>
      <c r="AM8" s="653"/>
      <c r="AN8" s="653"/>
      <c r="AO8" s="654"/>
      <c r="AP8" s="644" t="s">
        <v>241</v>
      </c>
      <c r="AQ8" s="645"/>
      <c r="AR8" s="645"/>
      <c r="AS8" s="645"/>
      <c r="AT8" s="645"/>
      <c r="AU8" s="645"/>
      <c r="AV8" s="645"/>
      <c r="AW8" s="645"/>
      <c r="AX8" s="645"/>
      <c r="AY8" s="645"/>
      <c r="AZ8" s="645"/>
      <c r="BA8" s="645"/>
      <c r="BB8" s="645"/>
      <c r="BC8" s="645"/>
      <c r="BD8" s="645"/>
      <c r="BE8" s="645"/>
      <c r="BF8" s="646"/>
      <c r="BG8" s="647">
        <v>2700</v>
      </c>
      <c r="BH8" s="648"/>
      <c r="BI8" s="648"/>
      <c r="BJ8" s="648"/>
      <c r="BK8" s="648"/>
      <c r="BL8" s="648"/>
      <c r="BM8" s="648"/>
      <c r="BN8" s="649"/>
      <c r="BO8" s="650">
        <v>1.7</v>
      </c>
      <c r="BP8" s="650"/>
      <c r="BQ8" s="650"/>
      <c r="BR8" s="650"/>
      <c r="BS8" s="656" t="s">
        <v>138</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422151</v>
      </c>
      <c r="CS8" s="648"/>
      <c r="CT8" s="648"/>
      <c r="CU8" s="648"/>
      <c r="CV8" s="648"/>
      <c r="CW8" s="648"/>
      <c r="CX8" s="648"/>
      <c r="CY8" s="649"/>
      <c r="CZ8" s="650">
        <v>12.2</v>
      </c>
      <c r="DA8" s="650"/>
      <c r="DB8" s="650"/>
      <c r="DC8" s="650"/>
      <c r="DD8" s="656">
        <v>3575</v>
      </c>
      <c r="DE8" s="648"/>
      <c r="DF8" s="648"/>
      <c r="DG8" s="648"/>
      <c r="DH8" s="648"/>
      <c r="DI8" s="648"/>
      <c r="DJ8" s="648"/>
      <c r="DK8" s="648"/>
      <c r="DL8" s="648"/>
      <c r="DM8" s="648"/>
      <c r="DN8" s="648"/>
      <c r="DO8" s="648"/>
      <c r="DP8" s="649"/>
      <c r="DQ8" s="656">
        <v>316118</v>
      </c>
      <c r="DR8" s="648"/>
      <c r="DS8" s="648"/>
      <c r="DT8" s="648"/>
      <c r="DU8" s="648"/>
      <c r="DV8" s="648"/>
      <c r="DW8" s="648"/>
      <c r="DX8" s="648"/>
      <c r="DY8" s="648"/>
      <c r="DZ8" s="648"/>
      <c r="EA8" s="648"/>
      <c r="EB8" s="648"/>
      <c r="EC8" s="657"/>
    </row>
    <row r="9" spans="2:143" ht="11.25" customHeight="1">
      <c r="B9" s="644" t="s">
        <v>243</v>
      </c>
      <c r="C9" s="645"/>
      <c r="D9" s="645"/>
      <c r="E9" s="645"/>
      <c r="F9" s="645"/>
      <c r="G9" s="645"/>
      <c r="H9" s="645"/>
      <c r="I9" s="645"/>
      <c r="J9" s="645"/>
      <c r="K9" s="645"/>
      <c r="L9" s="645"/>
      <c r="M9" s="645"/>
      <c r="N9" s="645"/>
      <c r="O9" s="645"/>
      <c r="P9" s="645"/>
      <c r="Q9" s="646"/>
      <c r="R9" s="647">
        <v>565</v>
      </c>
      <c r="S9" s="648"/>
      <c r="T9" s="648"/>
      <c r="U9" s="648"/>
      <c r="V9" s="648"/>
      <c r="W9" s="648"/>
      <c r="X9" s="648"/>
      <c r="Y9" s="649"/>
      <c r="Z9" s="650">
        <v>0</v>
      </c>
      <c r="AA9" s="650"/>
      <c r="AB9" s="650"/>
      <c r="AC9" s="650"/>
      <c r="AD9" s="651">
        <v>565</v>
      </c>
      <c r="AE9" s="651"/>
      <c r="AF9" s="651"/>
      <c r="AG9" s="651"/>
      <c r="AH9" s="651"/>
      <c r="AI9" s="651"/>
      <c r="AJ9" s="651"/>
      <c r="AK9" s="651"/>
      <c r="AL9" s="652">
        <v>0</v>
      </c>
      <c r="AM9" s="653"/>
      <c r="AN9" s="653"/>
      <c r="AO9" s="654"/>
      <c r="AP9" s="644" t="s">
        <v>244</v>
      </c>
      <c r="AQ9" s="645"/>
      <c r="AR9" s="645"/>
      <c r="AS9" s="645"/>
      <c r="AT9" s="645"/>
      <c r="AU9" s="645"/>
      <c r="AV9" s="645"/>
      <c r="AW9" s="645"/>
      <c r="AX9" s="645"/>
      <c r="AY9" s="645"/>
      <c r="AZ9" s="645"/>
      <c r="BA9" s="645"/>
      <c r="BB9" s="645"/>
      <c r="BC9" s="645"/>
      <c r="BD9" s="645"/>
      <c r="BE9" s="645"/>
      <c r="BF9" s="646"/>
      <c r="BG9" s="647">
        <v>45243</v>
      </c>
      <c r="BH9" s="648"/>
      <c r="BI9" s="648"/>
      <c r="BJ9" s="648"/>
      <c r="BK9" s="648"/>
      <c r="BL9" s="648"/>
      <c r="BM9" s="648"/>
      <c r="BN9" s="649"/>
      <c r="BO9" s="650">
        <v>27.8</v>
      </c>
      <c r="BP9" s="650"/>
      <c r="BQ9" s="650"/>
      <c r="BR9" s="650"/>
      <c r="BS9" s="656" t="s">
        <v>138</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401928</v>
      </c>
      <c r="CS9" s="648"/>
      <c r="CT9" s="648"/>
      <c r="CU9" s="648"/>
      <c r="CV9" s="648"/>
      <c r="CW9" s="648"/>
      <c r="CX9" s="648"/>
      <c r="CY9" s="649"/>
      <c r="CZ9" s="650">
        <v>11.7</v>
      </c>
      <c r="DA9" s="650"/>
      <c r="DB9" s="650"/>
      <c r="DC9" s="650"/>
      <c r="DD9" s="656">
        <v>976</v>
      </c>
      <c r="DE9" s="648"/>
      <c r="DF9" s="648"/>
      <c r="DG9" s="648"/>
      <c r="DH9" s="648"/>
      <c r="DI9" s="648"/>
      <c r="DJ9" s="648"/>
      <c r="DK9" s="648"/>
      <c r="DL9" s="648"/>
      <c r="DM9" s="648"/>
      <c r="DN9" s="648"/>
      <c r="DO9" s="648"/>
      <c r="DP9" s="649"/>
      <c r="DQ9" s="656">
        <v>327618</v>
      </c>
      <c r="DR9" s="648"/>
      <c r="DS9" s="648"/>
      <c r="DT9" s="648"/>
      <c r="DU9" s="648"/>
      <c r="DV9" s="648"/>
      <c r="DW9" s="648"/>
      <c r="DX9" s="648"/>
      <c r="DY9" s="648"/>
      <c r="DZ9" s="648"/>
      <c r="EA9" s="648"/>
      <c r="EB9" s="648"/>
      <c r="EC9" s="657"/>
    </row>
    <row r="10" spans="2:143" ht="11.25" customHeight="1">
      <c r="B10" s="644" t="s">
        <v>246</v>
      </c>
      <c r="C10" s="645"/>
      <c r="D10" s="645"/>
      <c r="E10" s="645"/>
      <c r="F10" s="645"/>
      <c r="G10" s="645"/>
      <c r="H10" s="645"/>
      <c r="I10" s="645"/>
      <c r="J10" s="645"/>
      <c r="K10" s="645"/>
      <c r="L10" s="645"/>
      <c r="M10" s="645"/>
      <c r="N10" s="645"/>
      <c r="O10" s="645"/>
      <c r="P10" s="645"/>
      <c r="Q10" s="646"/>
      <c r="R10" s="647" t="s">
        <v>247</v>
      </c>
      <c r="S10" s="648"/>
      <c r="T10" s="648"/>
      <c r="U10" s="648"/>
      <c r="V10" s="648"/>
      <c r="W10" s="648"/>
      <c r="X10" s="648"/>
      <c r="Y10" s="649"/>
      <c r="Z10" s="650" t="s">
        <v>138</v>
      </c>
      <c r="AA10" s="650"/>
      <c r="AB10" s="650"/>
      <c r="AC10" s="650"/>
      <c r="AD10" s="651" t="s">
        <v>138</v>
      </c>
      <c r="AE10" s="651"/>
      <c r="AF10" s="651"/>
      <c r="AG10" s="651"/>
      <c r="AH10" s="651"/>
      <c r="AI10" s="651"/>
      <c r="AJ10" s="651"/>
      <c r="AK10" s="651"/>
      <c r="AL10" s="652" t="s">
        <v>138</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4859</v>
      </c>
      <c r="BH10" s="648"/>
      <c r="BI10" s="648"/>
      <c r="BJ10" s="648"/>
      <c r="BK10" s="648"/>
      <c r="BL10" s="648"/>
      <c r="BM10" s="648"/>
      <c r="BN10" s="649"/>
      <c r="BO10" s="650">
        <v>3</v>
      </c>
      <c r="BP10" s="650"/>
      <c r="BQ10" s="650"/>
      <c r="BR10" s="650"/>
      <c r="BS10" s="656" t="s">
        <v>247</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t="s">
        <v>247</v>
      </c>
      <c r="CS10" s="648"/>
      <c r="CT10" s="648"/>
      <c r="CU10" s="648"/>
      <c r="CV10" s="648"/>
      <c r="CW10" s="648"/>
      <c r="CX10" s="648"/>
      <c r="CY10" s="649"/>
      <c r="CZ10" s="650" t="s">
        <v>138</v>
      </c>
      <c r="DA10" s="650"/>
      <c r="DB10" s="650"/>
      <c r="DC10" s="650"/>
      <c r="DD10" s="656" t="s">
        <v>247</v>
      </c>
      <c r="DE10" s="648"/>
      <c r="DF10" s="648"/>
      <c r="DG10" s="648"/>
      <c r="DH10" s="648"/>
      <c r="DI10" s="648"/>
      <c r="DJ10" s="648"/>
      <c r="DK10" s="648"/>
      <c r="DL10" s="648"/>
      <c r="DM10" s="648"/>
      <c r="DN10" s="648"/>
      <c r="DO10" s="648"/>
      <c r="DP10" s="649"/>
      <c r="DQ10" s="656" t="s">
        <v>247</v>
      </c>
      <c r="DR10" s="648"/>
      <c r="DS10" s="648"/>
      <c r="DT10" s="648"/>
      <c r="DU10" s="648"/>
      <c r="DV10" s="648"/>
      <c r="DW10" s="648"/>
      <c r="DX10" s="648"/>
      <c r="DY10" s="648"/>
      <c r="DZ10" s="648"/>
      <c r="EA10" s="648"/>
      <c r="EB10" s="648"/>
      <c r="EC10" s="657"/>
    </row>
    <row r="11" spans="2:143" ht="11.25" customHeight="1">
      <c r="B11" s="644" t="s">
        <v>250</v>
      </c>
      <c r="C11" s="645"/>
      <c r="D11" s="645"/>
      <c r="E11" s="645"/>
      <c r="F11" s="645"/>
      <c r="G11" s="645"/>
      <c r="H11" s="645"/>
      <c r="I11" s="645"/>
      <c r="J11" s="645"/>
      <c r="K11" s="645"/>
      <c r="L11" s="645"/>
      <c r="M11" s="645"/>
      <c r="N11" s="645"/>
      <c r="O11" s="645"/>
      <c r="P11" s="645"/>
      <c r="Q11" s="646"/>
      <c r="R11" s="647">
        <v>43688</v>
      </c>
      <c r="S11" s="648"/>
      <c r="T11" s="648"/>
      <c r="U11" s="648"/>
      <c r="V11" s="648"/>
      <c r="W11" s="648"/>
      <c r="X11" s="648"/>
      <c r="Y11" s="649"/>
      <c r="Z11" s="652">
        <v>1.2</v>
      </c>
      <c r="AA11" s="653"/>
      <c r="AB11" s="653"/>
      <c r="AC11" s="665"/>
      <c r="AD11" s="656">
        <v>43688</v>
      </c>
      <c r="AE11" s="648"/>
      <c r="AF11" s="648"/>
      <c r="AG11" s="648"/>
      <c r="AH11" s="648"/>
      <c r="AI11" s="648"/>
      <c r="AJ11" s="648"/>
      <c r="AK11" s="649"/>
      <c r="AL11" s="652">
        <v>2.7</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5460</v>
      </c>
      <c r="BH11" s="648"/>
      <c r="BI11" s="648"/>
      <c r="BJ11" s="648"/>
      <c r="BK11" s="648"/>
      <c r="BL11" s="648"/>
      <c r="BM11" s="648"/>
      <c r="BN11" s="649"/>
      <c r="BO11" s="650">
        <v>3.4</v>
      </c>
      <c r="BP11" s="650"/>
      <c r="BQ11" s="650"/>
      <c r="BR11" s="650"/>
      <c r="BS11" s="656" t="s">
        <v>138</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400165</v>
      </c>
      <c r="CS11" s="648"/>
      <c r="CT11" s="648"/>
      <c r="CU11" s="648"/>
      <c r="CV11" s="648"/>
      <c r="CW11" s="648"/>
      <c r="CX11" s="648"/>
      <c r="CY11" s="649"/>
      <c r="CZ11" s="650">
        <v>11.6</v>
      </c>
      <c r="DA11" s="650"/>
      <c r="DB11" s="650"/>
      <c r="DC11" s="650"/>
      <c r="DD11" s="656">
        <v>217788</v>
      </c>
      <c r="DE11" s="648"/>
      <c r="DF11" s="648"/>
      <c r="DG11" s="648"/>
      <c r="DH11" s="648"/>
      <c r="DI11" s="648"/>
      <c r="DJ11" s="648"/>
      <c r="DK11" s="648"/>
      <c r="DL11" s="648"/>
      <c r="DM11" s="648"/>
      <c r="DN11" s="648"/>
      <c r="DO11" s="648"/>
      <c r="DP11" s="649"/>
      <c r="DQ11" s="656">
        <v>227769</v>
      </c>
      <c r="DR11" s="648"/>
      <c r="DS11" s="648"/>
      <c r="DT11" s="648"/>
      <c r="DU11" s="648"/>
      <c r="DV11" s="648"/>
      <c r="DW11" s="648"/>
      <c r="DX11" s="648"/>
      <c r="DY11" s="648"/>
      <c r="DZ11" s="648"/>
      <c r="EA11" s="648"/>
      <c r="EB11" s="648"/>
      <c r="EC11" s="657"/>
    </row>
    <row r="12" spans="2:143" ht="11.25" customHeight="1">
      <c r="B12" s="644" t="s">
        <v>253</v>
      </c>
      <c r="C12" s="645"/>
      <c r="D12" s="645"/>
      <c r="E12" s="645"/>
      <c r="F12" s="645"/>
      <c r="G12" s="645"/>
      <c r="H12" s="645"/>
      <c r="I12" s="645"/>
      <c r="J12" s="645"/>
      <c r="K12" s="645"/>
      <c r="L12" s="645"/>
      <c r="M12" s="645"/>
      <c r="N12" s="645"/>
      <c r="O12" s="645"/>
      <c r="P12" s="645"/>
      <c r="Q12" s="646"/>
      <c r="R12" s="647" t="s">
        <v>247</v>
      </c>
      <c r="S12" s="648"/>
      <c r="T12" s="648"/>
      <c r="U12" s="648"/>
      <c r="V12" s="648"/>
      <c r="W12" s="648"/>
      <c r="X12" s="648"/>
      <c r="Y12" s="649"/>
      <c r="Z12" s="650" t="s">
        <v>137</v>
      </c>
      <c r="AA12" s="650"/>
      <c r="AB12" s="650"/>
      <c r="AC12" s="650"/>
      <c r="AD12" s="651" t="s">
        <v>137</v>
      </c>
      <c r="AE12" s="651"/>
      <c r="AF12" s="651"/>
      <c r="AG12" s="651"/>
      <c r="AH12" s="651"/>
      <c r="AI12" s="651"/>
      <c r="AJ12" s="651"/>
      <c r="AK12" s="651"/>
      <c r="AL12" s="652" t="s">
        <v>137</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88205</v>
      </c>
      <c r="BH12" s="648"/>
      <c r="BI12" s="648"/>
      <c r="BJ12" s="648"/>
      <c r="BK12" s="648"/>
      <c r="BL12" s="648"/>
      <c r="BM12" s="648"/>
      <c r="BN12" s="649"/>
      <c r="BO12" s="650">
        <v>54.1</v>
      </c>
      <c r="BP12" s="650"/>
      <c r="BQ12" s="650"/>
      <c r="BR12" s="650"/>
      <c r="BS12" s="656" t="s">
        <v>247</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279597</v>
      </c>
      <c r="CS12" s="648"/>
      <c r="CT12" s="648"/>
      <c r="CU12" s="648"/>
      <c r="CV12" s="648"/>
      <c r="CW12" s="648"/>
      <c r="CX12" s="648"/>
      <c r="CY12" s="649"/>
      <c r="CZ12" s="650">
        <v>8.1</v>
      </c>
      <c r="DA12" s="650"/>
      <c r="DB12" s="650"/>
      <c r="DC12" s="650"/>
      <c r="DD12" s="656">
        <v>30347</v>
      </c>
      <c r="DE12" s="648"/>
      <c r="DF12" s="648"/>
      <c r="DG12" s="648"/>
      <c r="DH12" s="648"/>
      <c r="DI12" s="648"/>
      <c r="DJ12" s="648"/>
      <c r="DK12" s="648"/>
      <c r="DL12" s="648"/>
      <c r="DM12" s="648"/>
      <c r="DN12" s="648"/>
      <c r="DO12" s="648"/>
      <c r="DP12" s="649"/>
      <c r="DQ12" s="656">
        <v>234711</v>
      </c>
      <c r="DR12" s="648"/>
      <c r="DS12" s="648"/>
      <c r="DT12" s="648"/>
      <c r="DU12" s="648"/>
      <c r="DV12" s="648"/>
      <c r="DW12" s="648"/>
      <c r="DX12" s="648"/>
      <c r="DY12" s="648"/>
      <c r="DZ12" s="648"/>
      <c r="EA12" s="648"/>
      <c r="EB12" s="648"/>
      <c r="EC12" s="657"/>
    </row>
    <row r="13" spans="2:143" ht="11.25" customHeight="1">
      <c r="B13" s="644" t="s">
        <v>256</v>
      </c>
      <c r="C13" s="645"/>
      <c r="D13" s="645"/>
      <c r="E13" s="645"/>
      <c r="F13" s="645"/>
      <c r="G13" s="645"/>
      <c r="H13" s="645"/>
      <c r="I13" s="645"/>
      <c r="J13" s="645"/>
      <c r="K13" s="645"/>
      <c r="L13" s="645"/>
      <c r="M13" s="645"/>
      <c r="N13" s="645"/>
      <c r="O13" s="645"/>
      <c r="P13" s="645"/>
      <c r="Q13" s="646"/>
      <c r="R13" s="647" t="s">
        <v>247</v>
      </c>
      <c r="S13" s="648"/>
      <c r="T13" s="648"/>
      <c r="U13" s="648"/>
      <c r="V13" s="648"/>
      <c r="W13" s="648"/>
      <c r="X13" s="648"/>
      <c r="Y13" s="649"/>
      <c r="Z13" s="650" t="s">
        <v>247</v>
      </c>
      <c r="AA13" s="650"/>
      <c r="AB13" s="650"/>
      <c r="AC13" s="650"/>
      <c r="AD13" s="651" t="s">
        <v>247</v>
      </c>
      <c r="AE13" s="651"/>
      <c r="AF13" s="651"/>
      <c r="AG13" s="651"/>
      <c r="AH13" s="651"/>
      <c r="AI13" s="651"/>
      <c r="AJ13" s="651"/>
      <c r="AK13" s="651"/>
      <c r="AL13" s="652" t="s">
        <v>138</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85972</v>
      </c>
      <c r="BH13" s="648"/>
      <c r="BI13" s="648"/>
      <c r="BJ13" s="648"/>
      <c r="BK13" s="648"/>
      <c r="BL13" s="648"/>
      <c r="BM13" s="648"/>
      <c r="BN13" s="649"/>
      <c r="BO13" s="650">
        <v>52.8</v>
      </c>
      <c r="BP13" s="650"/>
      <c r="BQ13" s="650"/>
      <c r="BR13" s="650"/>
      <c r="BS13" s="656" t="s">
        <v>138</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538308</v>
      </c>
      <c r="CS13" s="648"/>
      <c r="CT13" s="648"/>
      <c r="CU13" s="648"/>
      <c r="CV13" s="648"/>
      <c r="CW13" s="648"/>
      <c r="CX13" s="648"/>
      <c r="CY13" s="649"/>
      <c r="CZ13" s="650">
        <v>15.6</v>
      </c>
      <c r="DA13" s="650"/>
      <c r="DB13" s="650"/>
      <c r="DC13" s="650"/>
      <c r="DD13" s="656">
        <v>476723</v>
      </c>
      <c r="DE13" s="648"/>
      <c r="DF13" s="648"/>
      <c r="DG13" s="648"/>
      <c r="DH13" s="648"/>
      <c r="DI13" s="648"/>
      <c r="DJ13" s="648"/>
      <c r="DK13" s="648"/>
      <c r="DL13" s="648"/>
      <c r="DM13" s="648"/>
      <c r="DN13" s="648"/>
      <c r="DO13" s="648"/>
      <c r="DP13" s="649"/>
      <c r="DQ13" s="656">
        <v>148215</v>
      </c>
      <c r="DR13" s="648"/>
      <c r="DS13" s="648"/>
      <c r="DT13" s="648"/>
      <c r="DU13" s="648"/>
      <c r="DV13" s="648"/>
      <c r="DW13" s="648"/>
      <c r="DX13" s="648"/>
      <c r="DY13" s="648"/>
      <c r="DZ13" s="648"/>
      <c r="EA13" s="648"/>
      <c r="EB13" s="648"/>
      <c r="EC13" s="657"/>
    </row>
    <row r="14" spans="2:143" ht="11.25" customHeight="1">
      <c r="B14" s="644" t="s">
        <v>259</v>
      </c>
      <c r="C14" s="645"/>
      <c r="D14" s="645"/>
      <c r="E14" s="645"/>
      <c r="F14" s="645"/>
      <c r="G14" s="645"/>
      <c r="H14" s="645"/>
      <c r="I14" s="645"/>
      <c r="J14" s="645"/>
      <c r="K14" s="645"/>
      <c r="L14" s="645"/>
      <c r="M14" s="645"/>
      <c r="N14" s="645"/>
      <c r="O14" s="645"/>
      <c r="P14" s="645"/>
      <c r="Q14" s="646"/>
      <c r="R14" s="647" t="s">
        <v>138</v>
      </c>
      <c r="S14" s="648"/>
      <c r="T14" s="648"/>
      <c r="U14" s="648"/>
      <c r="V14" s="648"/>
      <c r="W14" s="648"/>
      <c r="X14" s="648"/>
      <c r="Y14" s="649"/>
      <c r="Z14" s="650" t="s">
        <v>247</v>
      </c>
      <c r="AA14" s="650"/>
      <c r="AB14" s="650"/>
      <c r="AC14" s="650"/>
      <c r="AD14" s="651" t="s">
        <v>138</v>
      </c>
      <c r="AE14" s="651"/>
      <c r="AF14" s="651"/>
      <c r="AG14" s="651"/>
      <c r="AH14" s="651"/>
      <c r="AI14" s="651"/>
      <c r="AJ14" s="651"/>
      <c r="AK14" s="651"/>
      <c r="AL14" s="652" t="s">
        <v>138</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7889</v>
      </c>
      <c r="BH14" s="648"/>
      <c r="BI14" s="648"/>
      <c r="BJ14" s="648"/>
      <c r="BK14" s="648"/>
      <c r="BL14" s="648"/>
      <c r="BM14" s="648"/>
      <c r="BN14" s="649"/>
      <c r="BO14" s="650">
        <v>4.8</v>
      </c>
      <c r="BP14" s="650"/>
      <c r="BQ14" s="650"/>
      <c r="BR14" s="650"/>
      <c r="BS14" s="656" t="s">
        <v>247</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113327</v>
      </c>
      <c r="CS14" s="648"/>
      <c r="CT14" s="648"/>
      <c r="CU14" s="648"/>
      <c r="CV14" s="648"/>
      <c r="CW14" s="648"/>
      <c r="CX14" s="648"/>
      <c r="CY14" s="649"/>
      <c r="CZ14" s="650">
        <v>3.3</v>
      </c>
      <c r="DA14" s="650"/>
      <c r="DB14" s="650"/>
      <c r="DC14" s="650"/>
      <c r="DD14" s="656" t="s">
        <v>137</v>
      </c>
      <c r="DE14" s="648"/>
      <c r="DF14" s="648"/>
      <c r="DG14" s="648"/>
      <c r="DH14" s="648"/>
      <c r="DI14" s="648"/>
      <c r="DJ14" s="648"/>
      <c r="DK14" s="648"/>
      <c r="DL14" s="648"/>
      <c r="DM14" s="648"/>
      <c r="DN14" s="648"/>
      <c r="DO14" s="648"/>
      <c r="DP14" s="649"/>
      <c r="DQ14" s="656">
        <v>113307</v>
      </c>
      <c r="DR14" s="648"/>
      <c r="DS14" s="648"/>
      <c r="DT14" s="648"/>
      <c r="DU14" s="648"/>
      <c r="DV14" s="648"/>
      <c r="DW14" s="648"/>
      <c r="DX14" s="648"/>
      <c r="DY14" s="648"/>
      <c r="DZ14" s="648"/>
      <c r="EA14" s="648"/>
      <c r="EB14" s="648"/>
      <c r="EC14" s="657"/>
    </row>
    <row r="15" spans="2:143" ht="11.25" customHeight="1">
      <c r="B15" s="644" t="s">
        <v>262</v>
      </c>
      <c r="C15" s="645"/>
      <c r="D15" s="645"/>
      <c r="E15" s="645"/>
      <c r="F15" s="645"/>
      <c r="G15" s="645"/>
      <c r="H15" s="645"/>
      <c r="I15" s="645"/>
      <c r="J15" s="645"/>
      <c r="K15" s="645"/>
      <c r="L15" s="645"/>
      <c r="M15" s="645"/>
      <c r="N15" s="645"/>
      <c r="O15" s="645"/>
      <c r="P15" s="645"/>
      <c r="Q15" s="646"/>
      <c r="R15" s="647" t="s">
        <v>247</v>
      </c>
      <c r="S15" s="648"/>
      <c r="T15" s="648"/>
      <c r="U15" s="648"/>
      <c r="V15" s="648"/>
      <c r="W15" s="648"/>
      <c r="X15" s="648"/>
      <c r="Y15" s="649"/>
      <c r="Z15" s="650" t="s">
        <v>247</v>
      </c>
      <c r="AA15" s="650"/>
      <c r="AB15" s="650"/>
      <c r="AC15" s="650"/>
      <c r="AD15" s="651" t="s">
        <v>137</v>
      </c>
      <c r="AE15" s="651"/>
      <c r="AF15" s="651"/>
      <c r="AG15" s="651"/>
      <c r="AH15" s="651"/>
      <c r="AI15" s="651"/>
      <c r="AJ15" s="651"/>
      <c r="AK15" s="651"/>
      <c r="AL15" s="652" t="s">
        <v>138</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5309</v>
      </c>
      <c r="BH15" s="648"/>
      <c r="BI15" s="648"/>
      <c r="BJ15" s="648"/>
      <c r="BK15" s="648"/>
      <c r="BL15" s="648"/>
      <c r="BM15" s="648"/>
      <c r="BN15" s="649"/>
      <c r="BO15" s="650">
        <v>3.3</v>
      </c>
      <c r="BP15" s="650"/>
      <c r="BQ15" s="650"/>
      <c r="BR15" s="650"/>
      <c r="BS15" s="656" t="s">
        <v>247</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157521</v>
      </c>
      <c r="CS15" s="648"/>
      <c r="CT15" s="648"/>
      <c r="CU15" s="648"/>
      <c r="CV15" s="648"/>
      <c r="CW15" s="648"/>
      <c r="CX15" s="648"/>
      <c r="CY15" s="649"/>
      <c r="CZ15" s="650">
        <v>4.5999999999999996</v>
      </c>
      <c r="DA15" s="650"/>
      <c r="DB15" s="650"/>
      <c r="DC15" s="650"/>
      <c r="DD15" s="656">
        <v>10020</v>
      </c>
      <c r="DE15" s="648"/>
      <c r="DF15" s="648"/>
      <c r="DG15" s="648"/>
      <c r="DH15" s="648"/>
      <c r="DI15" s="648"/>
      <c r="DJ15" s="648"/>
      <c r="DK15" s="648"/>
      <c r="DL15" s="648"/>
      <c r="DM15" s="648"/>
      <c r="DN15" s="648"/>
      <c r="DO15" s="648"/>
      <c r="DP15" s="649"/>
      <c r="DQ15" s="656">
        <v>146592</v>
      </c>
      <c r="DR15" s="648"/>
      <c r="DS15" s="648"/>
      <c r="DT15" s="648"/>
      <c r="DU15" s="648"/>
      <c r="DV15" s="648"/>
      <c r="DW15" s="648"/>
      <c r="DX15" s="648"/>
      <c r="DY15" s="648"/>
      <c r="DZ15" s="648"/>
      <c r="EA15" s="648"/>
      <c r="EB15" s="648"/>
      <c r="EC15" s="657"/>
    </row>
    <row r="16" spans="2:143" ht="11.25" customHeight="1">
      <c r="B16" s="644" t="s">
        <v>265</v>
      </c>
      <c r="C16" s="645"/>
      <c r="D16" s="645"/>
      <c r="E16" s="645"/>
      <c r="F16" s="645"/>
      <c r="G16" s="645"/>
      <c r="H16" s="645"/>
      <c r="I16" s="645"/>
      <c r="J16" s="645"/>
      <c r="K16" s="645"/>
      <c r="L16" s="645"/>
      <c r="M16" s="645"/>
      <c r="N16" s="645"/>
      <c r="O16" s="645"/>
      <c r="P16" s="645"/>
      <c r="Q16" s="646"/>
      <c r="R16" s="647">
        <v>2846</v>
      </c>
      <c r="S16" s="648"/>
      <c r="T16" s="648"/>
      <c r="U16" s="648"/>
      <c r="V16" s="648"/>
      <c r="W16" s="648"/>
      <c r="X16" s="648"/>
      <c r="Y16" s="649"/>
      <c r="Z16" s="650">
        <v>0.1</v>
      </c>
      <c r="AA16" s="650"/>
      <c r="AB16" s="650"/>
      <c r="AC16" s="650"/>
      <c r="AD16" s="651">
        <v>2846</v>
      </c>
      <c r="AE16" s="651"/>
      <c r="AF16" s="651"/>
      <c r="AG16" s="651"/>
      <c r="AH16" s="651"/>
      <c r="AI16" s="651"/>
      <c r="AJ16" s="651"/>
      <c r="AK16" s="651"/>
      <c r="AL16" s="652">
        <v>0.2</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v>3266</v>
      </c>
      <c r="BH16" s="648"/>
      <c r="BI16" s="648"/>
      <c r="BJ16" s="648"/>
      <c r="BK16" s="648"/>
      <c r="BL16" s="648"/>
      <c r="BM16" s="648"/>
      <c r="BN16" s="649"/>
      <c r="BO16" s="650">
        <v>2</v>
      </c>
      <c r="BP16" s="650"/>
      <c r="BQ16" s="650"/>
      <c r="BR16" s="650"/>
      <c r="BS16" s="656" t="s">
        <v>138</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214455</v>
      </c>
      <c r="CS16" s="648"/>
      <c r="CT16" s="648"/>
      <c r="CU16" s="648"/>
      <c r="CV16" s="648"/>
      <c r="CW16" s="648"/>
      <c r="CX16" s="648"/>
      <c r="CY16" s="649"/>
      <c r="CZ16" s="650">
        <v>6.2</v>
      </c>
      <c r="DA16" s="650"/>
      <c r="DB16" s="650"/>
      <c r="DC16" s="650"/>
      <c r="DD16" s="656" t="s">
        <v>138</v>
      </c>
      <c r="DE16" s="648"/>
      <c r="DF16" s="648"/>
      <c r="DG16" s="648"/>
      <c r="DH16" s="648"/>
      <c r="DI16" s="648"/>
      <c r="DJ16" s="648"/>
      <c r="DK16" s="648"/>
      <c r="DL16" s="648"/>
      <c r="DM16" s="648"/>
      <c r="DN16" s="648"/>
      <c r="DO16" s="648"/>
      <c r="DP16" s="649"/>
      <c r="DQ16" s="656">
        <v>24876</v>
      </c>
      <c r="DR16" s="648"/>
      <c r="DS16" s="648"/>
      <c r="DT16" s="648"/>
      <c r="DU16" s="648"/>
      <c r="DV16" s="648"/>
      <c r="DW16" s="648"/>
      <c r="DX16" s="648"/>
      <c r="DY16" s="648"/>
      <c r="DZ16" s="648"/>
      <c r="EA16" s="648"/>
      <c r="EB16" s="648"/>
      <c r="EC16" s="657"/>
    </row>
    <row r="17" spans="2:133" ht="11.25" customHeight="1">
      <c r="B17" s="644" t="s">
        <v>268</v>
      </c>
      <c r="C17" s="645"/>
      <c r="D17" s="645"/>
      <c r="E17" s="645"/>
      <c r="F17" s="645"/>
      <c r="G17" s="645"/>
      <c r="H17" s="645"/>
      <c r="I17" s="645"/>
      <c r="J17" s="645"/>
      <c r="K17" s="645"/>
      <c r="L17" s="645"/>
      <c r="M17" s="645"/>
      <c r="N17" s="645"/>
      <c r="O17" s="645"/>
      <c r="P17" s="645"/>
      <c r="Q17" s="646"/>
      <c r="R17" s="647">
        <v>863</v>
      </c>
      <c r="S17" s="648"/>
      <c r="T17" s="648"/>
      <c r="U17" s="648"/>
      <c r="V17" s="648"/>
      <c r="W17" s="648"/>
      <c r="X17" s="648"/>
      <c r="Y17" s="649"/>
      <c r="Z17" s="650">
        <v>0</v>
      </c>
      <c r="AA17" s="650"/>
      <c r="AB17" s="650"/>
      <c r="AC17" s="650"/>
      <c r="AD17" s="651">
        <v>863</v>
      </c>
      <c r="AE17" s="651"/>
      <c r="AF17" s="651"/>
      <c r="AG17" s="651"/>
      <c r="AH17" s="651"/>
      <c r="AI17" s="651"/>
      <c r="AJ17" s="651"/>
      <c r="AK17" s="651"/>
      <c r="AL17" s="652">
        <v>0.1</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138</v>
      </c>
      <c r="BH17" s="648"/>
      <c r="BI17" s="648"/>
      <c r="BJ17" s="648"/>
      <c r="BK17" s="648"/>
      <c r="BL17" s="648"/>
      <c r="BM17" s="648"/>
      <c r="BN17" s="649"/>
      <c r="BO17" s="650" t="s">
        <v>138</v>
      </c>
      <c r="BP17" s="650"/>
      <c r="BQ17" s="650"/>
      <c r="BR17" s="650"/>
      <c r="BS17" s="656" t="s">
        <v>138</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270036</v>
      </c>
      <c r="CS17" s="648"/>
      <c r="CT17" s="648"/>
      <c r="CU17" s="648"/>
      <c r="CV17" s="648"/>
      <c r="CW17" s="648"/>
      <c r="CX17" s="648"/>
      <c r="CY17" s="649"/>
      <c r="CZ17" s="650">
        <v>7.8</v>
      </c>
      <c r="DA17" s="650"/>
      <c r="DB17" s="650"/>
      <c r="DC17" s="650"/>
      <c r="DD17" s="656" t="s">
        <v>138</v>
      </c>
      <c r="DE17" s="648"/>
      <c r="DF17" s="648"/>
      <c r="DG17" s="648"/>
      <c r="DH17" s="648"/>
      <c r="DI17" s="648"/>
      <c r="DJ17" s="648"/>
      <c r="DK17" s="648"/>
      <c r="DL17" s="648"/>
      <c r="DM17" s="648"/>
      <c r="DN17" s="648"/>
      <c r="DO17" s="648"/>
      <c r="DP17" s="649"/>
      <c r="DQ17" s="656">
        <v>269125</v>
      </c>
      <c r="DR17" s="648"/>
      <c r="DS17" s="648"/>
      <c r="DT17" s="648"/>
      <c r="DU17" s="648"/>
      <c r="DV17" s="648"/>
      <c r="DW17" s="648"/>
      <c r="DX17" s="648"/>
      <c r="DY17" s="648"/>
      <c r="DZ17" s="648"/>
      <c r="EA17" s="648"/>
      <c r="EB17" s="648"/>
      <c r="EC17" s="657"/>
    </row>
    <row r="18" spans="2:133" ht="11.25" customHeight="1">
      <c r="B18" s="644" t="s">
        <v>271</v>
      </c>
      <c r="C18" s="645"/>
      <c r="D18" s="645"/>
      <c r="E18" s="645"/>
      <c r="F18" s="645"/>
      <c r="G18" s="645"/>
      <c r="H18" s="645"/>
      <c r="I18" s="645"/>
      <c r="J18" s="645"/>
      <c r="K18" s="645"/>
      <c r="L18" s="645"/>
      <c r="M18" s="645"/>
      <c r="N18" s="645"/>
      <c r="O18" s="645"/>
      <c r="P18" s="645"/>
      <c r="Q18" s="646"/>
      <c r="R18" s="647">
        <v>1641</v>
      </c>
      <c r="S18" s="648"/>
      <c r="T18" s="648"/>
      <c r="U18" s="648"/>
      <c r="V18" s="648"/>
      <c r="W18" s="648"/>
      <c r="X18" s="648"/>
      <c r="Y18" s="649"/>
      <c r="Z18" s="650">
        <v>0</v>
      </c>
      <c r="AA18" s="650"/>
      <c r="AB18" s="650"/>
      <c r="AC18" s="650"/>
      <c r="AD18" s="651">
        <v>1641</v>
      </c>
      <c r="AE18" s="651"/>
      <c r="AF18" s="651"/>
      <c r="AG18" s="651"/>
      <c r="AH18" s="651"/>
      <c r="AI18" s="651"/>
      <c r="AJ18" s="651"/>
      <c r="AK18" s="651"/>
      <c r="AL18" s="652">
        <v>0.1</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138</v>
      </c>
      <c r="BH18" s="648"/>
      <c r="BI18" s="648"/>
      <c r="BJ18" s="648"/>
      <c r="BK18" s="648"/>
      <c r="BL18" s="648"/>
      <c r="BM18" s="648"/>
      <c r="BN18" s="649"/>
      <c r="BO18" s="650" t="s">
        <v>138</v>
      </c>
      <c r="BP18" s="650"/>
      <c r="BQ18" s="650"/>
      <c r="BR18" s="650"/>
      <c r="BS18" s="656" t="s">
        <v>137</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v>429</v>
      </c>
      <c r="CS18" s="648"/>
      <c r="CT18" s="648"/>
      <c r="CU18" s="648"/>
      <c r="CV18" s="648"/>
      <c r="CW18" s="648"/>
      <c r="CX18" s="648"/>
      <c r="CY18" s="649"/>
      <c r="CZ18" s="650">
        <v>0</v>
      </c>
      <c r="DA18" s="650"/>
      <c r="DB18" s="650"/>
      <c r="DC18" s="650"/>
      <c r="DD18" s="656">
        <v>429</v>
      </c>
      <c r="DE18" s="648"/>
      <c r="DF18" s="648"/>
      <c r="DG18" s="648"/>
      <c r="DH18" s="648"/>
      <c r="DI18" s="648"/>
      <c r="DJ18" s="648"/>
      <c r="DK18" s="648"/>
      <c r="DL18" s="648"/>
      <c r="DM18" s="648"/>
      <c r="DN18" s="648"/>
      <c r="DO18" s="648"/>
      <c r="DP18" s="649"/>
      <c r="DQ18" s="656">
        <v>429</v>
      </c>
      <c r="DR18" s="648"/>
      <c r="DS18" s="648"/>
      <c r="DT18" s="648"/>
      <c r="DU18" s="648"/>
      <c r="DV18" s="648"/>
      <c r="DW18" s="648"/>
      <c r="DX18" s="648"/>
      <c r="DY18" s="648"/>
      <c r="DZ18" s="648"/>
      <c r="EA18" s="648"/>
      <c r="EB18" s="648"/>
      <c r="EC18" s="657"/>
    </row>
    <row r="19" spans="2:133" ht="11.25" customHeight="1">
      <c r="B19" s="644" t="s">
        <v>274</v>
      </c>
      <c r="C19" s="645"/>
      <c r="D19" s="645"/>
      <c r="E19" s="645"/>
      <c r="F19" s="645"/>
      <c r="G19" s="645"/>
      <c r="H19" s="645"/>
      <c r="I19" s="645"/>
      <c r="J19" s="645"/>
      <c r="K19" s="645"/>
      <c r="L19" s="645"/>
      <c r="M19" s="645"/>
      <c r="N19" s="645"/>
      <c r="O19" s="645"/>
      <c r="P19" s="645"/>
      <c r="Q19" s="646"/>
      <c r="R19" s="647">
        <v>146</v>
      </c>
      <c r="S19" s="648"/>
      <c r="T19" s="648"/>
      <c r="U19" s="648"/>
      <c r="V19" s="648"/>
      <c r="W19" s="648"/>
      <c r="X19" s="648"/>
      <c r="Y19" s="649"/>
      <c r="Z19" s="650">
        <v>0</v>
      </c>
      <c r="AA19" s="650"/>
      <c r="AB19" s="650"/>
      <c r="AC19" s="650"/>
      <c r="AD19" s="651">
        <v>146</v>
      </c>
      <c r="AE19" s="651"/>
      <c r="AF19" s="651"/>
      <c r="AG19" s="651"/>
      <c r="AH19" s="651"/>
      <c r="AI19" s="651"/>
      <c r="AJ19" s="651"/>
      <c r="AK19" s="651"/>
      <c r="AL19" s="652">
        <v>0</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t="s">
        <v>247</v>
      </c>
      <c r="BH19" s="648"/>
      <c r="BI19" s="648"/>
      <c r="BJ19" s="648"/>
      <c r="BK19" s="648"/>
      <c r="BL19" s="648"/>
      <c r="BM19" s="648"/>
      <c r="BN19" s="649"/>
      <c r="BO19" s="650" t="s">
        <v>138</v>
      </c>
      <c r="BP19" s="650"/>
      <c r="BQ19" s="650"/>
      <c r="BR19" s="650"/>
      <c r="BS19" s="656" t="s">
        <v>137</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138</v>
      </c>
      <c r="CS19" s="648"/>
      <c r="CT19" s="648"/>
      <c r="CU19" s="648"/>
      <c r="CV19" s="648"/>
      <c r="CW19" s="648"/>
      <c r="CX19" s="648"/>
      <c r="CY19" s="649"/>
      <c r="CZ19" s="650" t="s">
        <v>137</v>
      </c>
      <c r="DA19" s="650"/>
      <c r="DB19" s="650"/>
      <c r="DC19" s="650"/>
      <c r="DD19" s="656" t="s">
        <v>247</v>
      </c>
      <c r="DE19" s="648"/>
      <c r="DF19" s="648"/>
      <c r="DG19" s="648"/>
      <c r="DH19" s="648"/>
      <c r="DI19" s="648"/>
      <c r="DJ19" s="648"/>
      <c r="DK19" s="648"/>
      <c r="DL19" s="648"/>
      <c r="DM19" s="648"/>
      <c r="DN19" s="648"/>
      <c r="DO19" s="648"/>
      <c r="DP19" s="649"/>
      <c r="DQ19" s="656" t="s">
        <v>247</v>
      </c>
      <c r="DR19" s="648"/>
      <c r="DS19" s="648"/>
      <c r="DT19" s="648"/>
      <c r="DU19" s="648"/>
      <c r="DV19" s="648"/>
      <c r="DW19" s="648"/>
      <c r="DX19" s="648"/>
      <c r="DY19" s="648"/>
      <c r="DZ19" s="648"/>
      <c r="EA19" s="648"/>
      <c r="EB19" s="648"/>
      <c r="EC19" s="657"/>
    </row>
    <row r="20" spans="2:133" ht="11.25" customHeight="1">
      <c r="B20" s="644" t="s">
        <v>277</v>
      </c>
      <c r="C20" s="645"/>
      <c r="D20" s="645"/>
      <c r="E20" s="645"/>
      <c r="F20" s="645"/>
      <c r="G20" s="645"/>
      <c r="H20" s="645"/>
      <c r="I20" s="645"/>
      <c r="J20" s="645"/>
      <c r="K20" s="645"/>
      <c r="L20" s="645"/>
      <c r="M20" s="645"/>
      <c r="N20" s="645"/>
      <c r="O20" s="645"/>
      <c r="P20" s="645"/>
      <c r="Q20" s="646"/>
      <c r="R20" s="647">
        <v>1368</v>
      </c>
      <c r="S20" s="648"/>
      <c r="T20" s="648"/>
      <c r="U20" s="648"/>
      <c r="V20" s="648"/>
      <c r="W20" s="648"/>
      <c r="X20" s="648"/>
      <c r="Y20" s="649"/>
      <c r="Z20" s="650">
        <v>0</v>
      </c>
      <c r="AA20" s="650"/>
      <c r="AB20" s="650"/>
      <c r="AC20" s="650"/>
      <c r="AD20" s="651">
        <v>1368</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t="s">
        <v>247</v>
      </c>
      <c r="BH20" s="648"/>
      <c r="BI20" s="648"/>
      <c r="BJ20" s="648"/>
      <c r="BK20" s="648"/>
      <c r="BL20" s="648"/>
      <c r="BM20" s="648"/>
      <c r="BN20" s="649"/>
      <c r="BO20" s="650" t="s">
        <v>138</v>
      </c>
      <c r="BP20" s="650"/>
      <c r="BQ20" s="650"/>
      <c r="BR20" s="650"/>
      <c r="BS20" s="656" t="s">
        <v>138</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3449007</v>
      </c>
      <c r="CS20" s="648"/>
      <c r="CT20" s="648"/>
      <c r="CU20" s="648"/>
      <c r="CV20" s="648"/>
      <c r="CW20" s="648"/>
      <c r="CX20" s="648"/>
      <c r="CY20" s="649"/>
      <c r="CZ20" s="650">
        <v>100</v>
      </c>
      <c r="DA20" s="650"/>
      <c r="DB20" s="650"/>
      <c r="DC20" s="650"/>
      <c r="DD20" s="656">
        <v>782140</v>
      </c>
      <c r="DE20" s="648"/>
      <c r="DF20" s="648"/>
      <c r="DG20" s="648"/>
      <c r="DH20" s="648"/>
      <c r="DI20" s="648"/>
      <c r="DJ20" s="648"/>
      <c r="DK20" s="648"/>
      <c r="DL20" s="648"/>
      <c r="DM20" s="648"/>
      <c r="DN20" s="648"/>
      <c r="DO20" s="648"/>
      <c r="DP20" s="649"/>
      <c r="DQ20" s="656">
        <v>2213240</v>
      </c>
      <c r="DR20" s="648"/>
      <c r="DS20" s="648"/>
      <c r="DT20" s="648"/>
      <c r="DU20" s="648"/>
      <c r="DV20" s="648"/>
      <c r="DW20" s="648"/>
      <c r="DX20" s="648"/>
      <c r="DY20" s="648"/>
      <c r="DZ20" s="648"/>
      <c r="EA20" s="648"/>
      <c r="EB20" s="648"/>
      <c r="EC20" s="657"/>
    </row>
    <row r="21" spans="2:133" ht="11.25" customHeight="1">
      <c r="B21" s="644" t="s">
        <v>280</v>
      </c>
      <c r="C21" s="645"/>
      <c r="D21" s="645"/>
      <c r="E21" s="645"/>
      <c r="F21" s="645"/>
      <c r="G21" s="645"/>
      <c r="H21" s="645"/>
      <c r="I21" s="645"/>
      <c r="J21" s="645"/>
      <c r="K21" s="645"/>
      <c r="L21" s="645"/>
      <c r="M21" s="645"/>
      <c r="N21" s="645"/>
      <c r="O21" s="645"/>
      <c r="P21" s="645"/>
      <c r="Q21" s="646"/>
      <c r="R21" s="647">
        <v>127</v>
      </c>
      <c r="S21" s="648"/>
      <c r="T21" s="648"/>
      <c r="U21" s="648"/>
      <c r="V21" s="648"/>
      <c r="W21" s="648"/>
      <c r="X21" s="648"/>
      <c r="Y21" s="649"/>
      <c r="Z21" s="650">
        <v>0</v>
      </c>
      <c r="AA21" s="650"/>
      <c r="AB21" s="650"/>
      <c r="AC21" s="650"/>
      <c r="AD21" s="651">
        <v>127</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t="s">
        <v>247</v>
      </c>
      <c r="BH21" s="648"/>
      <c r="BI21" s="648"/>
      <c r="BJ21" s="648"/>
      <c r="BK21" s="648"/>
      <c r="BL21" s="648"/>
      <c r="BM21" s="648"/>
      <c r="BN21" s="649"/>
      <c r="BO21" s="650" t="s">
        <v>137</v>
      </c>
      <c r="BP21" s="650"/>
      <c r="BQ21" s="650"/>
      <c r="BR21" s="650"/>
      <c r="BS21" s="656" t="s">
        <v>137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282</v>
      </c>
      <c r="C22" s="645"/>
      <c r="D22" s="645"/>
      <c r="E22" s="645"/>
      <c r="F22" s="645"/>
      <c r="G22" s="645"/>
      <c r="H22" s="645"/>
      <c r="I22" s="645"/>
      <c r="J22" s="645"/>
      <c r="K22" s="645"/>
      <c r="L22" s="645"/>
      <c r="M22" s="645"/>
      <c r="N22" s="645"/>
      <c r="O22" s="645"/>
      <c r="P22" s="645"/>
      <c r="Q22" s="646"/>
      <c r="R22" s="647">
        <v>1564816</v>
      </c>
      <c r="S22" s="648"/>
      <c r="T22" s="648"/>
      <c r="U22" s="648"/>
      <c r="V22" s="648"/>
      <c r="W22" s="648"/>
      <c r="X22" s="648"/>
      <c r="Y22" s="649"/>
      <c r="Z22" s="650">
        <v>42.6</v>
      </c>
      <c r="AA22" s="650"/>
      <c r="AB22" s="650"/>
      <c r="AC22" s="650"/>
      <c r="AD22" s="651">
        <v>1384625</v>
      </c>
      <c r="AE22" s="651"/>
      <c r="AF22" s="651"/>
      <c r="AG22" s="651"/>
      <c r="AH22" s="651"/>
      <c r="AI22" s="651"/>
      <c r="AJ22" s="651"/>
      <c r="AK22" s="651"/>
      <c r="AL22" s="652">
        <v>84.2</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138</v>
      </c>
      <c r="BH22" s="648"/>
      <c r="BI22" s="648"/>
      <c r="BJ22" s="648"/>
      <c r="BK22" s="648"/>
      <c r="BL22" s="648"/>
      <c r="BM22" s="648"/>
      <c r="BN22" s="649"/>
      <c r="BO22" s="650" t="s">
        <v>138</v>
      </c>
      <c r="BP22" s="650"/>
      <c r="BQ22" s="650"/>
      <c r="BR22" s="650"/>
      <c r="BS22" s="656" t="s">
        <v>247</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285</v>
      </c>
      <c r="C23" s="645"/>
      <c r="D23" s="645"/>
      <c r="E23" s="645"/>
      <c r="F23" s="645"/>
      <c r="G23" s="645"/>
      <c r="H23" s="645"/>
      <c r="I23" s="645"/>
      <c r="J23" s="645"/>
      <c r="K23" s="645"/>
      <c r="L23" s="645"/>
      <c r="M23" s="645"/>
      <c r="N23" s="645"/>
      <c r="O23" s="645"/>
      <c r="P23" s="645"/>
      <c r="Q23" s="646"/>
      <c r="R23" s="647">
        <v>1384625</v>
      </c>
      <c r="S23" s="648"/>
      <c r="T23" s="648"/>
      <c r="U23" s="648"/>
      <c r="V23" s="648"/>
      <c r="W23" s="648"/>
      <c r="X23" s="648"/>
      <c r="Y23" s="649"/>
      <c r="Z23" s="650">
        <v>37.700000000000003</v>
      </c>
      <c r="AA23" s="650"/>
      <c r="AB23" s="650"/>
      <c r="AC23" s="650"/>
      <c r="AD23" s="651">
        <v>1384625</v>
      </c>
      <c r="AE23" s="651"/>
      <c r="AF23" s="651"/>
      <c r="AG23" s="651"/>
      <c r="AH23" s="651"/>
      <c r="AI23" s="651"/>
      <c r="AJ23" s="651"/>
      <c r="AK23" s="651"/>
      <c r="AL23" s="652">
        <v>84.2</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247</v>
      </c>
      <c r="BH23" s="648"/>
      <c r="BI23" s="648"/>
      <c r="BJ23" s="648"/>
      <c r="BK23" s="648"/>
      <c r="BL23" s="648"/>
      <c r="BM23" s="648"/>
      <c r="BN23" s="649"/>
      <c r="BO23" s="650" t="s">
        <v>138</v>
      </c>
      <c r="BP23" s="650"/>
      <c r="BQ23" s="650"/>
      <c r="BR23" s="650"/>
      <c r="BS23" s="656" t="s">
        <v>137</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c r="B24" s="644" t="s">
        <v>292</v>
      </c>
      <c r="C24" s="645"/>
      <c r="D24" s="645"/>
      <c r="E24" s="645"/>
      <c r="F24" s="645"/>
      <c r="G24" s="645"/>
      <c r="H24" s="645"/>
      <c r="I24" s="645"/>
      <c r="J24" s="645"/>
      <c r="K24" s="645"/>
      <c r="L24" s="645"/>
      <c r="M24" s="645"/>
      <c r="N24" s="645"/>
      <c r="O24" s="645"/>
      <c r="P24" s="645"/>
      <c r="Q24" s="646"/>
      <c r="R24" s="647">
        <v>180191</v>
      </c>
      <c r="S24" s="648"/>
      <c r="T24" s="648"/>
      <c r="U24" s="648"/>
      <c r="V24" s="648"/>
      <c r="W24" s="648"/>
      <c r="X24" s="648"/>
      <c r="Y24" s="649"/>
      <c r="Z24" s="650">
        <v>4.9000000000000004</v>
      </c>
      <c r="AA24" s="650"/>
      <c r="AB24" s="650"/>
      <c r="AC24" s="650"/>
      <c r="AD24" s="651" t="s">
        <v>138</v>
      </c>
      <c r="AE24" s="651"/>
      <c r="AF24" s="651"/>
      <c r="AG24" s="651"/>
      <c r="AH24" s="651"/>
      <c r="AI24" s="651"/>
      <c r="AJ24" s="651"/>
      <c r="AK24" s="651"/>
      <c r="AL24" s="652" t="s">
        <v>138</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247</v>
      </c>
      <c r="BH24" s="648"/>
      <c r="BI24" s="648"/>
      <c r="BJ24" s="648"/>
      <c r="BK24" s="648"/>
      <c r="BL24" s="648"/>
      <c r="BM24" s="648"/>
      <c r="BN24" s="649"/>
      <c r="BO24" s="650" t="s">
        <v>247</v>
      </c>
      <c r="BP24" s="650"/>
      <c r="BQ24" s="650"/>
      <c r="BR24" s="650"/>
      <c r="BS24" s="656" t="s">
        <v>247</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941783</v>
      </c>
      <c r="CS24" s="637"/>
      <c r="CT24" s="637"/>
      <c r="CU24" s="637"/>
      <c r="CV24" s="637"/>
      <c r="CW24" s="637"/>
      <c r="CX24" s="637"/>
      <c r="CY24" s="638"/>
      <c r="CZ24" s="641">
        <v>27.3</v>
      </c>
      <c r="DA24" s="642"/>
      <c r="DB24" s="642"/>
      <c r="DC24" s="661"/>
      <c r="DD24" s="685">
        <v>810311</v>
      </c>
      <c r="DE24" s="637"/>
      <c r="DF24" s="637"/>
      <c r="DG24" s="637"/>
      <c r="DH24" s="637"/>
      <c r="DI24" s="637"/>
      <c r="DJ24" s="637"/>
      <c r="DK24" s="638"/>
      <c r="DL24" s="685">
        <v>761024</v>
      </c>
      <c r="DM24" s="637"/>
      <c r="DN24" s="637"/>
      <c r="DO24" s="637"/>
      <c r="DP24" s="637"/>
      <c r="DQ24" s="637"/>
      <c r="DR24" s="637"/>
      <c r="DS24" s="637"/>
      <c r="DT24" s="637"/>
      <c r="DU24" s="637"/>
      <c r="DV24" s="638"/>
      <c r="DW24" s="641">
        <v>45.2</v>
      </c>
      <c r="DX24" s="642"/>
      <c r="DY24" s="642"/>
      <c r="DZ24" s="642"/>
      <c r="EA24" s="642"/>
      <c r="EB24" s="642"/>
      <c r="EC24" s="643"/>
    </row>
    <row r="25" spans="2:133" ht="11.25" customHeight="1">
      <c r="B25" s="644" t="s">
        <v>295</v>
      </c>
      <c r="C25" s="645"/>
      <c r="D25" s="645"/>
      <c r="E25" s="645"/>
      <c r="F25" s="645"/>
      <c r="G25" s="645"/>
      <c r="H25" s="645"/>
      <c r="I25" s="645"/>
      <c r="J25" s="645"/>
      <c r="K25" s="645"/>
      <c r="L25" s="645"/>
      <c r="M25" s="645"/>
      <c r="N25" s="645"/>
      <c r="O25" s="645"/>
      <c r="P25" s="645"/>
      <c r="Q25" s="646"/>
      <c r="R25" s="647" t="s">
        <v>138</v>
      </c>
      <c r="S25" s="648"/>
      <c r="T25" s="648"/>
      <c r="U25" s="648"/>
      <c r="V25" s="648"/>
      <c r="W25" s="648"/>
      <c r="X25" s="648"/>
      <c r="Y25" s="649"/>
      <c r="Z25" s="650" t="s">
        <v>138</v>
      </c>
      <c r="AA25" s="650"/>
      <c r="AB25" s="650"/>
      <c r="AC25" s="650"/>
      <c r="AD25" s="651" t="s">
        <v>138</v>
      </c>
      <c r="AE25" s="651"/>
      <c r="AF25" s="651"/>
      <c r="AG25" s="651"/>
      <c r="AH25" s="651"/>
      <c r="AI25" s="651"/>
      <c r="AJ25" s="651"/>
      <c r="AK25" s="651"/>
      <c r="AL25" s="652" t="s">
        <v>247</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247</v>
      </c>
      <c r="BH25" s="648"/>
      <c r="BI25" s="648"/>
      <c r="BJ25" s="648"/>
      <c r="BK25" s="648"/>
      <c r="BL25" s="648"/>
      <c r="BM25" s="648"/>
      <c r="BN25" s="649"/>
      <c r="BO25" s="650" t="s">
        <v>247</v>
      </c>
      <c r="BP25" s="650"/>
      <c r="BQ25" s="650"/>
      <c r="BR25" s="650"/>
      <c r="BS25" s="656" t="s">
        <v>138</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562210</v>
      </c>
      <c r="CS25" s="681"/>
      <c r="CT25" s="681"/>
      <c r="CU25" s="681"/>
      <c r="CV25" s="681"/>
      <c r="CW25" s="681"/>
      <c r="CX25" s="681"/>
      <c r="CY25" s="682"/>
      <c r="CZ25" s="652">
        <v>16.3</v>
      </c>
      <c r="DA25" s="683"/>
      <c r="DB25" s="683"/>
      <c r="DC25" s="686"/>
      <c r="DD25" s="656">
        <v>504650</v>
      </c>
      <c r="DE25" s="681"/>
      <c r="DF25" s="681"/>
      <c r="DG25" s="681"/>
      <c r="DH25" s="681"/>
      <c r="DI25" s="681"/>
      <c r="DJ25" s="681"/>
      <c r="DK25" s="682"/>
      <c r="DL25" s="656">
        <v>504595</v>
      </c>
      <c r="DM25" s="681"/>
      <c r="DN25" s="681"/>
      <c r="DO25" s="681"/>
      <c r="DP25" s="681"/>
      <c r="DQ25" s="681"/>
      <c r="DR25" s="681"/>
      <c r="DS25" s="681"/>
      <c r="DT25" s="681"/>
      <c r="DU25" s="681"/>
      <c r="DV25" s="682"/>
      <c r="DW25" s="652">
        <v>29.9</v>
      </c>
      <c r="DX25" s="683"/>
      <c r="DY25" s="683"/>
      <c r="DZ25" s="683"/>
      <c r="EA25" s="683"/>
      <c r="EB25" s="683"/>
      <c r="EC25" s="684"/>
    </row>
    <row r="26" spans="2:133" ht="11.25" customHeight="1">
      <c r="B26" s="644" t="s">
        <v>298</v>
      </c>
      <c r="C26" s="645"/>
      <c r="D26" s="645"/>
      <c r="E26" s="645"/>
      <c r="F26" s="645"/>
      <c r="G26" s="645"/>
      <c r="H26" s="645"/>
      <c r="I26" s="645"/>
      <c r="J26" s="645"/>
      <c r="K26" s="645"/>
      <c r="L26" s="645"/>
      <c r="M26" s="645"/>
      <c r="N26" s="645"/>
      <c r="O26" s="645"/>
      <c r="P26" s="645"/>
      <c r="Q26" s="646"/>
      <c r="R26" s="647">
        <v>1822909</v>
      </c>
      <c r="S26" s="648"/>
      <c r="T26" s="648"/>
      <c r="U26" s="648"/>
      <c r="V26" s="648"/>
      <c r="W26" s="648"/>
      <c r="X26" s="648"/>
      <c r="Y26" s="649"/>
      <c r="Z26" s="650">
        <v>49.7</v>
      </c>
      <c r="AA26" s="650"/>
      <c r="AB26" s="650"/>
      <c r="AC26" s="650"/>
      <c r="AD26" s="651">
        <v>1642718</v>
      </c>
      <c r="AE26" s="651"/>
      <c r="AF26" s="651"/>
      <c r="AG26" s="651"/>
      <c r="AH26" s="651"/>
      <c r="AI26" s="651"/>
      <c r="AJ26" s="651"/>
      <c r="AK26" s="651"/>
      <c r="AL26" s="652">
        <v>99.9</v>
      </c>
      <c r="AM26" s="653"/>
      <c r="AN26" s="653"/>
      <c r="AO26" s="654"/>
      <c r="AP26" s="666" t="s">
        <v>299</v>
      </c>
      <c r="AQ26" s="687"/>
      <c r="AR26" s="687"/>
      <c r="AS26" s="687"/>
      <c r="AT26" s="687"/>
      <c r="AU26" s="687"/>
      <c r="AV26" s="687"/>
      <c r="AW26" s="687"/>
      <c r="AX26" s="687"/>
      <c r="AY26" s="687"/>
      <c r="AZ26" s="687"/>
      <c r="BA26" s="687"/>
      <c r="BB26" s="687"/>
      <c r="BC26" s="687"/>
      <c r="BD26" s="687"/>
      <c r="BE26" s="687"/>
      <c r="BF26" s="668"/>
      <c r="BG26" s="647" t="s">
        <v>247</v>
      </c>
      <c r="BH26" s="648"/>
      <c r="BI26" s="648"/>
      <c r="BJ26" s="648"/>
      <c r="BK26" s="648"/>
      <c r="BL26" s="648"/>
      <c r="BM26" s="648"/>
      <c r="BN26" s="649"/>
      <c r="BO26" s="650" t="s">
        <v>247</v>
      </c>
      <c r="BP26" s="650"/>
      <c r="BQ26" s="650"/>
      <c r="BR26" s="650"/>
      <c r="BS26" s="656" t="s">
        <v>138</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327408</v>
      </c>
      <c r="CS26" s="648"/>
      <c r="CT26" s="648"/>
      <c r="CU26" s="648"/>
      <c r="CV26" s="648"/>
      <c r="CW26" s="648"/>
      <c r="CX26" s="648"/>
      <c r="CY26" s="649"/>
      <c r="CZ26" s="652">
        <v>9.5</v>
      </c>
      <c r="DA26" s="683"/>
      <c r="DB26" s="683"/>
      <c r="DC26" s="686"/>
      <c r="DD26" s="656">
        <v>281244</v>
      </c>
      <c r="DE26" s="648"/>
      <c r="DF26" s="648"/>
      <c r="DG26" s="648"/>
      <c r="DH26" s="648"/>
      <c r="DI26" s="648"/>
      <c r="DJ26" s="648"/>
      <c r="DK26" s="649"/>
      <c r="DL26" s="656" t="s">
        <v>138</v>
      </c>
      <c r="DM26" s="648"/>
      <c r="DN26" s="648"/>
      <c r="DO26" s="648"/>
      <c r="DP26" s="648"/>
      <c r="DQ26" s="648"/>
      <c r="DR26" s="648"/>
      <c r="DS26" s="648"/>
      <c r="DT26" s="648"/>
      <c r="DU26" s="648"/>
      <c r="DV26" s="649"/>
      <c r="DW26" s="652" t="s">
        <v>247</v>
      </c>
      <c r="DX26" s="683"/>
      <c r="DY26" s="683"/>
      <c r="DZ26" s="683"/>
      <c r="EA26" s="683"/>
      <c r="EB26" s="683"/>
      <c r="EC26" s="684"/>
    </row>
    <row r="27" spans="2:133" ht="11.25" customHeight="1">
      <c r="B27" s="644" t="s">
        <v>301</v>
      </c>
      <c r="C27" s="645"/>
      <c r="D27" s="645"/>
      <c r="E27" s="645"/>
      <c r="F27" s="645"/>
      <c r="G27" s="645"/>
      <c r="H27" s="645"/>
      <c r="I27" s="645"/>
      <c r="J27" s="645"/>
      <c r="K27" s="645"/>
      <c r="L27" s="645"/>
      <c r="M27" s="645"/>
      <c r="N27" s="645"/>
      <c r="O27" s="645"/>
      <c r="P27" s="645"/>
      <c r="Q27" s="646"/>
      <c r="R27" s="647" t="s">
        <v>247</v>
      </c>
      <c r="S27" s="648"/>
      <c r="T27" s="648"/>
      <c r="U27" s="648"/>
      <c r="V27" s="648"/>
      <c r="W27" s="648"/>
      <c r="X27" s="648"/>
      <c r="Y27" s="649"/>
      <c r="Z27" s="650" t="s">
        <v>138</v>
      </c>
      <c r="AA27" s="650"/>
      <c r="AB27" s="650"/>
      <c r="AC27" s="650"/>
      <c r="AD27" s="651" t="s">
        <v>138</v>
      </c>
      <c r="AE27" s="651"/>
      <c r="AF27" s="651"/>
      <c r="AG27" s="651"/>
      <c r="AH27" s="651"/>
      <c r="AI27" s="651"/>
      <c r="AJ27" s="651"/>
      <c r="AK27" s="651"/>
      <c r="AL27" s="652" t="s">
        <v>138</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162931</v>
      </c>
      <c r="BH27" s="648"/>
      <c r="BI27" s="648"/>
      <c r="BJ27" s="648"/>
      <c r="BK27" s="648"/>
      <c r="BL27" s="648"/>
      <c r="BM27" s="648"/>
      <c r="BN27" s="649"/>
      <c r="BO27" s="650">
        <v>100</v>
      </c>
      <c r="BP27" s="650"/>
      <c r="BQ27" s="650"/>
      <c r="BR27" s="650"/>
      <c r="BS27" s="656" t="s">
        <v>137</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109537</v>
      </c>
      <c r="CS27" s="681"/>
      <c r="CT27" s="681"/>
      <c r="CU27" s="681"/>
      <c r="CV27" s="681"/>
      <c r="CW27" s="681"/>
      <c r="CX27" s="681"/>
      <c r="CY27" s="682"/>
      <c r="CZ27" s="652">
        <v>3.2</v>
      </c>
      <c r="DA27" s="683"/>
      <c r="DB27" s="683"/>
      <c r="DC27" s="686"/>
      <c r="DD27" s="656">
        <v>36536</v>
      </c>
      <c r="DE27" s="681"/>
      <c r="DF27" s="681"/>
      <c r="DG27" s="681"/>
      <c r="DH27" s="681"/>
      <c r="DI27" s="681"/>
      <c r="DJ27" s="681"/>
      <c r="DK27" s="682"/>
      <c r="DL27" s="656">
        <v>36536</v>
      </c>
      <c r="DM27" s="681"/>
      <c r="DN27" s="681"/>
      <c r="DO27" s="681"/>
      <c r="DP27" s="681"/>
      <c r="DQ27" s="681"/>
      <c r="DR27" s="681"/>
      <c r="DS27" s="681"/>
      <c r="DT27" s="681"/>
      <c r="DU27" s="681"/>
      <c r="DV27" s="682"/>
      <c r="DW27" s="652">
        <v>2.2000000000000002</v>
      </c>
      <c r="DX27" s="683"/>
      <c r="DY27" s="683"/>
      <c r="DZ27" s="683"/>
      <c r="EA27" s="683"/>
      <c r="EB27" s="683"/>
      <c r="EC27" s="684"/>
    </row>
    <row r="28" spans="2:133" ht="11.25" customHeight="1">
      <c r="B28" s="644" t="s">
        <v>304</v>
      </c>
      <c r="C28" s="645"/>
      <c r="D28" s="645"/>
      <c r="E28" s="645"/>
      <c r="F28" s="645"/>
      <c r="G28" s="645"/>
      <c r="H28" s="645"/>
      <c r="I28" s="645"/>
      <c r="J28" s="645"/>
      <c r="K28" s="645"/>
      <c r="L28" s="645"/>
      <c r="M28" s="645"/>
      <c r="N28" s="645"/>
      <c r="O28" s="645"/>
      <c r="P28" s="645"/>
      <c r="Q28" s="646"/>
      <c r="R28" s="647">
        <v>3902</v>
      </c>
      <c r="S28" s="648"/>
      <c r="T28" s="648"/>
      <c r="U28" s="648"/>
      <c r="V28" s="648"/>
      <c r="W28" s="648"/>
      <c r="X28" s="648"/>
      <c r="Y28" s="649"/>
      <c r="Z28" s="650">
        <v>0.1</v>
      </c>
      <c r="AA28" s="650"/>
      <c r="AB28" s="650"/>
      <c r="AC28" s="650"/>
      <c r="AD28" s="651" t="s">
        <v>138</v>
      </c>
      <c r="AE28" s="651"/>
      <c r="AF28" s="651"/>
      <c r="AG28" s="651"/>
      <c r="AH28" s="651"/>
      <c r="AI28" s="651"/>
      <c r="AJ28" s="651"/>
      <c r="AK28" s="651"/>
      <c r="AL28" s="652" t="s">
        <v>138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270036</v>
      </c>
      <c r="CS28" s="648"/>
      <c r="CT28" s="648"/>
      <c r="CU28" s="648"/>
      <c r="CV28" s="648"/>
      <c r="CW28" s="648"/>
      <c r="CX28" s="648"/>
      <c r="CY28" s="649"/>
      <c r="CZ28" s="652">
        <v>7.8</v>
      </c>
      <c r="DA28" s="683"/>
      <c r="DB28" s="683"/>
      <c r="DC28" s="686"/>
      <c r="DD28" s="656">
        <v>269125</v>
      </c>
      <c r="DE28" s="648"/>
      <c r="DF28" s="648"/>
      <c r="DG28" s="648"/>
      <c r="DH28" s="648"/>
      <c r="DI28" s="648"/>
      <c r="DJ28" s="648"/>
      <c r="DK28" s="649"/>
      <c r="DL28" s="656">
        <v>219893</v>
      </c>
      <c r="DM28" s="648"/>
      <c r="DN28" s="648"/>
      <c r="DO28" s="648"/>
      <c r="DP28" s="648"/>
      <c r="DQ28" s="648"/>
      <c r="DR28" s="648"/>
      <c r="DS28" s="648"/>
      <c r="DT28" s="648"/>
      <c r="DU28" s="648"/>
      <c r="DV28" s="649"/>
      <c r="DW28" s="652">
        <v>13</v>
      </c>
      <c r="DX28" s="683"/>
      <c r="DY28" s="683"/>
      <c r="DZ28" s="683"/>
      <c r="EA28" s="683"/>
      <c r="EB28" s="683"/>
      <c r="EC28" s="684"/>
    </row>
    <row r="29" spans="2:133" ht="11.25" customHeight="1">
      <c r="B29" s="644" t="s">
        <v>306</v>
      </c>
      <c r="C29" s="645"/>
      <c r="D29" s="645"/>
      <c r="E29" s="645"/>
      <c r="F29" s="645"/>
      <c r="G29" s="645"/>
      <c r="H29" s="645"/>
      <c r="I29" s="645"/>
      <c r="J29" s="645"/>
      <c r="K29" s="645"/>
      <c r="L29" s="645"/>
      <c r="M29" s="645"/>
      <c r="N29" s="645"/>
      <c r="O29" s="645"/>
      <c r="P29" s="645"/>
      <c r="Q29" s="646"/>
      <c r="R29" s="647">
        <v>58660</v>
      </c>
      <c r="S29" s="648"/>
      <c r="T29" s="648"/>
      <c r="U29" s="648"/>
      <c r="V29" s="648"/>
      <c r="W29" s="648"/>
      <c r="X29" s="648"/>
      <c r="Y29" s="649"/>
      <c r="Z29" s="650">
        <v>1.6</v>
      </c>
      <c r="AA29" s="650"/>
      <c r="AB29" s="650"/>
      <c r="AC29" s="650"/>
      <c r="AD29" s="651">
        <v>552</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307</v>
      </c>
      <c r="CE29" s="694"/>
      <c r="CF29" s="662" t="s">
        <v>69</v>
      </c>
      <c r="CG29" s="663"/>
      <c r="CH29" s="663"/>
      <c r="CI29" s="663"/>
      <c r="CJ29" s="663"/>
      <c r="CK29" s="663"/>
      <c r="CL29" s="663"/>
      <c r="CM29" s="663"/>
      <c r="CN29" s="663"/>
      <c r="CO29" s="663"/>
      <c r="CP29" s="663"/>
      <c r="CQ29" s="664"/>
      <c r="CR29" s="647">
        <v>269912</v>
      </c>
      <c r="CS29" s="681"/>
      <c r="CT29" s="681"/>
      <c r="CU29" s="681"/>
      <c r="CV29" s="681"/>
      <c r="CW29" s="681"/>
      <c r="CX29" s="681"/>
      <c r="CY29" s="682"/>
      <c r="CZ29" s="652">
        <v>7.8</v>
      </c>
      <c r="DA29" s="683"/>
      <c r="DB29" s="683"/>
      <c r="DC29" s="686"/>
      <c r="DD29" s="656">
        <v>269124</v>
      </c>
      <c r="DE29" s="681"/>
      <c r="DF29" s="681"/>
      <c r="DG29" s="681"/>
      <c r="DH29" s="681"/>
      <c r="DI29" s="681"/>
      <c r="DJ29" s="681"/>
      <c r="DK29" s="682"/>
      <c r="DL29" s="656">
        <v>219893</v>
      </c>
      <c r="DM29" s="681"/>
      <c r="DN29" s="681"/>
      <c r="DO29" s="681"/>
      <c r="DP29" s="681"/>
      <c r="DQ29" s="681"/>
      <c r="DR29" s="681"/>
      <c r="DS29" s="681"/>
      <c r="DT29" s="681"/>
      <c r="DU29" s="681"/>
      <c r="DV29" s="682"/>
      <c r="DW29" s="652">
        <v>13</v>
      </c>
      <c r="DX29" s="683"/>
      <c r="DY29" s="683"/>
      <c r="DZ29" s="683"/>
      <c r="EA29" s="683"/>
      <c r="EB29" s="683"/>
      <c r="EC29" s="684"/>
    </row>
    <row r="30" spans="2:133" ht="11.25" customHeight="1">
      <c r="B30" s="644" t="s">
        <v>308</v>
      </c>
      <c r="C30" s="645"/>
      <c r="D30" s="645"/>
      <c r="E30" s="645"/>
      <c r="F30" s="645"/>
      <c r="G30" s="645"/>
      <c r="H30" s="645"/>
      <c r="I30" s="645"/>
      <c r="J30" s="645"/>
      <c r="K30" s="645"/>
      <c r="L30" s="645"/>
      <c r="M30" s="645"/>
      <c r="N30" s="645"/>
      <c r="O30" s="645"/>
      <c r="P30" s="645"/>
      <c r="Q30" s="646"/>
      <c r="R30" s="647">
        <v>4681</v>
      </c>
      <c r="S30" s="648"/>
      <c r="T30" s="648"/>
      <c r="U30" s="648"/>
      <c r="V30" s="648"/>
      <c r="W30" s="648"/>
      <c r="X30" s="648"/>
      <c r="Y30" s="649"/>
      <c r="Z30" s="650">
        <v>0.1</v>
      </c>
      <c r="AA30" s="650"/>
      <c r="AB30" s="650"/>
      <c r="AC30" s="650"/>
      <c r="AD30" s="651" t="s">
        <v>247</v>
      </c>
      <c r="AE30" s="651"/>
      <c r="AF30" s="651"/>
      <c r="AG30" s="651"/>
      <c r="AH30" s="651"/>
      <c r="AI30" s="651"/>
      <c r="AJ30" s="651"/>
      <c r="AK30" s="651"/>
      <c r="AL30" s="652" t="s">
        <v>138</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309</v>
      </c>
      <c r="BH30" s="691"/>
      <c r="BI30" s="691"/>
      <c r="BJ30" s="691"/>
      <c r="BK30" s="691"/>
      <c r="BL30" s="691"/>
      <c r="BM30" s="691"/>
      <c r="BN30" s="691"/>
      <c r="BO30" s="691"/>
      <c r="BP30" s="691"/>
      <c r="BQ30" s="692"/>
      <c r="BR30" s="626" t="s">
        <v>310</v>
      </c>
      <c r="BS30" s="691"/>
      <c r="BT30" s="691"/>
      <c r="BU30" s="691"/>
      <c r="BV30" s="691"/>
      <c r="BW30" s="691"/>
      <c r="BX30" s="691"/>
      <c r="BY30" s="691"/>
      <c r="BZ30" s="691"/>
      <c r="CA30" s="691"/>
      <c r="CB30" s="692"/>
      <c r="CD30" s="695"/>
      <c r="CE30" s="696"/>
      <c r="CF30" s="662" t="s">
        <v>311</v>
      </c>
      <c r="CG30" s="663"/>
      <c r="CH30" s="663"/>
      <c r="CI30" s="663"/>
      <c r="CJ30" s="663"/>
      <c r="CK30" s="663"/>
      <c r="CL30" s="663"/>
      <c r="CM30" s="663"/>
      <c r="CN30" s="663"/>
      <c r="CO30" s="663"/>
      <c r="CP30" s="663"/>
      <c r="CQ30" s="664"/>
      <c r="CR30" s="647">
        <v>262188</v>
      </c>
      <c r="CS30" s="648"/>
      <c r="CT30" s="648"/>
      <c r="CU30" s="648"/>
      <c r="CV30" s="648"/>
      <c r="CW30" s="648"/>
      <c r="CX30" s="648"/>
      <c r="CY30" s="649"/>
      <c r="CZ30" s="652">
        <v>7.6</v>
      </c>
      <c r="DA30" s="683"/>
      <c r="DB30" s="683"/>
      <c r="DC30" s="686"/>
      <c r="DD30" s="656">
        <v>261400</v>
      </c>
      <c r="DE30" s="648"/>
      <c r="DF30" s="648"/>
      <c r="DG30" s="648"/>
      <c r="DH30" s="648"/>
      <c r="DI30" s="648"/>
      <c r="DJ30" s="648"/>
      <c r="DK30" s="649"/>
      <c r="DL30" s="656">
        <v>212169</v>
      </c>
      <c r="DM30" s="648"/>
      <c r="DN30" s="648"/>
      <c r="DO30" s="648"/>
      <c r="DP30" s="648"/>
      <c r="DQ30" s="648"/>
      <c r="DR30" s="648"/>
      <c r="DS30" s="648"/>
      <c r="DT30" s="648"/>
      <c r="DU30" s="648"/>
      <c r="DV30" s="649"/>
      <c r="DW30" s="652">
        <v>12.6</v>
      </c>
      <c r="DX30" s="683"/>
      <c r="DY30" s="683"/>
      <c r="DZ30" s="683"/>
      <c r="EA30" s="683"/>
      <c r="EB30" s="683"/>
      <c r="EC30" s="684"/>
    </row>
    <row r="31" spans="2:133" ht="11.25" customHeight="1">
      <c r="B31" s="644" t="s">
        <v>312</v>
      </c>
      <c r="C31" s="645"/>
      <c r="D31" s="645"/>
      <c r="E31" s="645"/>
      <c r="F31" s="645"/>
      <c r="G31" s="645"/>
      <c r="H31" s="645"/>
      <c r="I31" s="645"/>
      <c r="J31" s="645"/>
      <c r="K31" s="645"/>
      <c r="L31" s="645"/>
      <c r="M31" s="645"/>
      <c r="N31" s="645"/>
      <c r="O31" s="645"/>
      <c r="P31" s="645"/>
      <c r="Q31" s="646"/>
      <c r="R31" s="647">
        <v>618336</v>
      </c>
      <c r="S31" s="648"/>
      <c r="T31" s="648"/>
      <c r="U31" s="648"/>
      <c r="V31" s="648"/>
      <c r="W31" s="648"/>
      <c r="X31" s="648"/>
      <c r="Y31" s="649"/>
      <c r="Z31" s="650">
        <v>16.8</v>
      </c>
      <c r="AA31" s="650"/>
      <c r="AB31" s="650"/>
      <c r="AC31" s="650"/>
      <c r="AD31" s="651" t="s">
        <v>247</v>
      </c>
      <c r="AE31" s="651"/>
      <c r="AF31" s="651"/>
      <c r="AG31" s="651"/>
      <c r="AH31" s="651"/>
      <c r="AI31" s="651"/>
      <c r="AJ31" s="651"/>
      <c r="AK31" s="651"/>
      <c r="AL31" s="652" t="s">
        <v>138</v>
      </c>
      <c r="AM31" s="653"/>
      <c r="AN31" s="653"/>
      <c r="AO31" s="654"/>
      <c r="AP31" s="704" t="s">
        <v>313</v>
      </c>
      <c r="AQ31" s="705"/>
      <c r="AR31" s="705"/>
      <c r="AS31" s="705"/>
      <c r="AT31" s="710" t="s">
        <v>314</v>
      </c>
      <c r="AU31" s="231"/>
      <c r="AV31" s="231"/>
      <c r="AW31" s="231"/>
      <c r="AX31" s="633" t="s">
        <v>188</v>
      </c>
      <c r="AY31" s="634"/>
      <c r="AZ31" s="634"/>
      <c r="BA31" s="634"/>
      <c r="BB31" s="634"/>
      <c r="BC31" s="634"/>
      <c r="BD31" s="634"/>
      <c r="BE31" s="634"/>
      <c r="BF31" s="635"/>
      <c r="BG31" s="703">
        <v>99.4</v>
      </c>
      <c r="BH31" s="699"/>
      <c r="BI31" s="699"/>
      <c r="BJ31" s="699"/>
      <c r="BK31" s="699"/>
      <c r="BL31" s="699"/>
      <c r="BM31" s="642">
        <v>98.5</v>
      </c>
      <c r="BN31" s="699"/>
      <c r="BO31" s="699"/>
      <c r="BP31" s="699"/>
      <c r="BQ31" s="700"/>
      <c r="BR31" s="703">
        <v>99.6</v>
      </c>
      <c r="BS31" s="699"/>
      <c r="BT31" s="699"/>
      <c r="BU31" s="699"/>
      <c r="BV31" s="699"/>
      <c r="BW31" s="699"/>
      <c r="BX31" s="642">
        <v>98.2</v>
      </c>
      <c r="BY31" s="699"/>
      <c r="BZ31" s="699"/>
      <c r="CA31" s="699"/>
      <c r="CB31" s="700"/>
      <c r="CD31" s="695"/>
      <c r="CE31" s="696"/>
      <c r="CF31" s="662" t="s">
        <v>315</v>
      </c>
      <c r="CG31" s="663"/>
      <c r="CH31" s="663"/>
      <c r="CI31" s="663"/>
      <c r="CJ31" s="663"/>
      <c r="CK31" s="663"/>
      <c r="CL31" s="663"/>
      <c r="CM31" s="663"/>
      <c r="CN31" s="663"/>
      <c r="CO31" s="663"/>
      <c r="CP31" s="663"/>
      <c r="CQ31" s="664"/>
      <c r="CR31" s="647">
        <v>7724</v>
      </c>
      <c r="CS31" s="681"/>
      <c r="CT31" s="681"/>
      <c r="CU31" s="681"/>
      <c r="CV31" s="681"/>
      <c r="CW31" s="681"/>
      <c r="CX31" s="681"/>
      <c r="CY31" s="682"/>
      <c r="CZ31" s="652">
        <v>0.2</v>
      </c>
      <c r="DA31" s="683"/>
      <c r="DB31" s="683"/>
      <c r="DC31" s="686"/>
      <c r="DD31" s="656">
        <v>7724</v>
      </c>
      <c r="DE31" s="681"/>
      <c r="DF31" s="681"/>
      <c r="DG31" s="681"/>
      <c r="DH31" s="681"/>
      <c r="DI31" s="681"/>
      <c r="DJ31" s="681"/>
      <c r="DK31" s="682"/>
      <c r="DL31" s="656">
        <v>7724</v>
      </c>
      <c r="DM31" s="681"/>
      <c r="DN31" s="681"/>
      <c r="DO31" s="681"/>
      <c r="DP31" s="681"/>
      <c r="DQ31" s="681"/>
      <c r="DR31" s="681"/>
      <c r="DS31" s="681"/>
      <c r="DT31" s="681"/>
      <c r="DU31" s="681"/>
      <c r="DV31" s="682"/>
      <c r="DW31" s="652">
        <v>0.5</v>
      </c>
      <c r="DX31" s="683"/>
      <c r="DY31" s="683"/>
      <c r="DZ31" s="683"/>
      <c r="EA31" s="683"/>
      <c r="EB31" s="683"/>
      <c r="EC31" s="684"/>
    </row>
    <row r="32" spans="2:133" ht="11.25" customHeight="1">
      <c r="B32" s="714" t="s">
        <v>316</v>
      </c>
      <c r="C32" s="715"/>
      <c r="D32" s="715"/>
      <c r="E32" s="715"/>
      <c r="F32" s="715"/>
      <c r="G32" s="715"/>
      <c r="H32" s="715"/>
      <c r="I32" s="715"/>
      <c r="J32" s="715"/>
      <c r="K32" s="715"/>
      <c r="L32" s="715"/>
      <c r="M32" s="715"/>
      <c r="N32" s="715"/>
      <c r="O32" s="715"/>
      <c r="P32" s="715"/>
      <c r="Q32" s="716"/>
      <c r="R32" s="647" t="s">
        <v>137</v>
      </c>
      <c r="S32" s="648"/>
      <c r="T32" s="648"/>
      <c r="U32" s="648"/>
      <c r="V32" s="648"/>
      <c r="W32" s="648"/>
      <c r="X32" s="648"/>
      <c r="Y32" s="649"/>
      <c r="Z32" s="650" t="s">
        <v>138</v>
      </c>
      <c r="AA32" s="650"/>
      <c r="AB32" s="650"/>
      <c r="AC32" s="650"/>
      <c r="AD32" s="651" t="s">
        <v>138</v>
      </c>
      <c r="AE32" s="651"/>
      <c r="AF32" s="651"/>
      <c r="AG32" s="651"/>
      <c r="AH32" s="651"/>
      <c r="AI32" s="651"/>
      <c r="AJ32" s="651"/>
      <c r="AK32" s="651"/>
      <c r="AL32" s="652" t="s">
        <v>247</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3">
        <v>99.5</v>
      </c>
      <c r="BH32" s="681"/>
      <c r="BI32" s="681"/>
      <c r="BJ32" s="681"/>
      <c r="BK32" s="681"/>
      <c r="BL32" s="681"/>
      <c r="BM32" s="653">
        <v>98.5</v>
      </c>
      <c r="BN32" s="701"/>
      <c r="BO32" s="701"/>
      <c r="BP32" s="701"/>
      <c r="BQ32" s="702"/>
      <c r="BR32" s="713">
        <v>99.7</v>
      </c>
      <c r="BS32" s="681"/>
      <c r="BT32" s="681"/>
      <c r="BU32" s="681"/>
      <c r="BV32" s="681"/>
      <c r="BW32" s="681"/>
      <c r="BX32" s="653">
        <v>98.4</v>
      </c>
      <c r="BY32" s="701"/>
      <c r="BZ32" s="701"/>
      <c r="CA32" s="701"/>
      <c r="CB32" s="702"/>
      <c r="CD32" s="697"/>
      <c r="CE32" s="698"/>
      <c r="CF32" s="662" t="s">
        <v>319</v>
      </c>
      <c r="CG32" s="663"/>
      <c r="CH32" s="663"/>
      <c r="CI32" s="663"/>
      <c r="CJ32" s="663"/>
      <c r="CK32" s="663"/>
      <c r="CL32" s="663"/>
      <c r="CM32" s="663"/>
      <c r="CN32" s="663"/>
      <c r="CO32" s="663"/>
      <c r="CP32" s="663"/>
      <c r="CQ32" s="664"/>
      <c r="CR32" s="647">
        <v>124</v>
      </c>
      <c r="CS32" s="648"/>
      <c r="CT32" s="648"/>
      <c r="CU32" s="648"/>
      <c r="CV32" s="648"/>
      <c r="CW32" s="648"/>
      <c r="CX32" s="648"/>
      <c r="CY32" s="649"/>
      <c r="CZ32" s="652">
        <v>0</v>
      </c>
      <c r="DA32" s="683"/>
      <c r="DB32" s="683"/>
      <c r="DC32" s="686"/>
      <c r="DD32" s="656" t="s">
        <v>247</v>
      </c>
      <c r="DE32" s="648"/>
      <c r="DF32" s="648"/>
      <c r="DG32" s="648"/>
      <c r="DH32" s="648"/>
      <c r="DI32" s="648"/>
      <c r="DJ32" s="648"/>
      <c r="DK32" s="649"/>
      <c r="DL32" s="656" t="s">
        <v>138</v>
      </c>
      <c r="DM32" s="648"/>
      <c r="DN32" s="648"/>
      <c r="DO32" s="648"/>
      <c r="DP32" s="648"/>
      <c r="DQ32" s="648"/>
      <c r="DR32" s="648"/>
      <c r="DS32" s="648"/>
      <c r="DT32" s="648"/>
      <c r="DU32" s="648"/>
      <c r="DV32" s="649"/>
      <c r="DW32" s="652" t="s">
        <v>138</v>
      </c>
      <c r="DX32" s="683"/>
      <c r="DY32" s="683"/>
      <c r="DZ32" s="683"/>
      <c r="EA32" s="683"/>
      <c r="EB32" s="683"/>
      <c r="EC32" s="684"/>
    </row>
    <row r="33" spans="2:133" ht="11.25" customHeight="1">
      <c r="B33" s="644" t="s">
        <v>320</v>
      </c>
      <c r="C33" s="645"/>
      <c r="D33" s="645"/>
      <c r="E33" s="645"/>
      <c r="F33" s="645"/>
      <c r="G33" s="645"/>
      <c r="H33" s="645"/>
      <c r="I33" s="645"/>
      <c r="J33" s="645"/>
      <c r="K33" s="645"/>
      <c r="L33" s="645"/>
      <c r="M33" s="645"/>
      <c r="N33" s="645"/>
      <c r="O33" s="645"/>
      <c r="P33" s="645"/>
      <c r="Q33" s="646"/>
      <c r="R33" s="647">
        <v>136027</v>
      </c>
      <c r="S33" s="648"/>
      <c r="T33" s="648"/>
      <c r="U33" s="648"/>
      <c r="V33" s="648"/>
      <c r="W33" s="648"/>
      <c r="X33" s="648"/>
      <c r="Y33" s="649"/>
      <c r="Z33" s="650">
        <v>3.7</v>
      </c>
      <c r="AA33" s="650"/>
      <c r="AB33" s="650"/>
      <c r="AC33" s="650"/>
      <c r="AD33" s="651" t="s">
        <v>247</v>
      </c>
      <c r="AE33" s="651"/>
      <c r="AF33" s="651"/>
      <c r="AG33" s="651"/>
      <c r="AH33" s="651"/>
      <c r="AI33" s="651"/>
      <c r="AJ33" s="651"/>
      <c r="AK33" s="651"/>
      <c r="AL33" s="652" t="s">
        <v>138</v>
      </c>
      <c r="AM33" s="653"/>
      <c r="AN33" s="653"/>
      <c r="AO33" s="654"/>
      <c r="AP33" s="708"/>
      <c r="AQ33" s="709"/>
      <c r="AR33" s="709"/>
      <c r="AS33" s="709"/>
      <c r="AT33" s="712"/>
      <c r="AU33" s="232"/>
      <c r="AV33" s="232"/>
      <c r="AW33" s="232"/>
      <c r="AX33" s="688" t="s">
        <v>321</v>
      </c>
      <c r="AY33" s="689"/>
      <c r="AZ33" s="689"/>
      <c r="BA33" s="689"/>
      <c r="BB33" s="689"/>
      <c r="BC33" s="689"/>
      <c r="BD33" s="689"/>
      <c r="BE33" s="689"/>
      <c r="BF33" s="690"/>
      <c r="BG33" s="717">
        <v>99.3</v>
      </c>
      <c r="BH33" s="718"/>
      <c r="BI33" s="718"/>
      <c r="BJ33" s="718"/>
      <c r="BK33" s="718"/>
      <c r="BL33" s="718"/>
      <c r="BM33" s="719">
        <v>98.6</v>
      </c>
      <c r="BN33" s="718"/>
      <c r="BO33" s="718"/>
      <c r="BP33" s="718"/>
      <c r="BQ33" s="720"/>
      <c r="BR33" s="717">
        <v>99.6</v>
      </c>
      <c r="BS33" s="718"/>
      <c r="BT33" s="718"/>
      <c r="BU33" s="718"/>
      <c r="BV33" s="718"/>
      <c r="BW33" s="718"/>
      <c r="BX33" s="719">
        <v>98.2</v>
      </c>
      <c r="BY33" s="718"/>
      <c r="BZ33" s="718"/>
      <c r="CA33" s="718"/>
      <c r="CB33" s="720"/>
      <c r="CD33" s="662" t="s">
        <v>322</v>
      </c>
      <c r="CE33" s="663"/>
      <c r="CF33" s="663"/>
      <c r="CG33" s="663"/>
      <c r="CH33" s="663"/>
      <c r="CI33" s="663"/>
      <c r="CJ33" s="663"/>
      <c r="CK33" s="663"/>
      <c r="CL33" s="663"/>
      <c r="CM33" s="663"/>
      <c r="CN33" s="663"/>
      <c r="CO33" s="663"/>
      <c r="CP33" s="663"/>
      <c r="CQ33" s="664"/>
      <c r="CR33" s="647">
        <v>1510629</v>
      </c>
      <c r="CS33" s="681"/>
      <c r="CT33" s="681"/>
      <c r="CU33" s="681"/>
      <c r="CV33" s="681"/>
      <c r="CW33" s="681"/>
      <c r="CX33" s="681"/>
      <c r="CY33" s="682"/>
      <c r="CZ33" s="652">
        <v>43.8</v>
      </c>
      <c r="DA33" s="683"/>
      <c r="DB33" s="683"/>
      <c r="DC33" s="686"/>
      <c r="DD33" s="656">
        <v>1150654</v>
      </c>
      <c r="DE33" s="681"/>
      <c r="DF33" s="681"/>
      <c r="DG33" s="681"/>
      <c r="DH33" s="681"/>
      <c r="DI33" s="681"/>
      <c r="DJ33" s="681"/>
      <c r="DK33" s="682"/>
      <c r="DL33" s="656">
        <v>907465</v>
      </c>
      <c r="DM33" s="681"/>
      <c r="DN33" s="681"/>
      <c r="DO33" s="681"/>
      <c r="DP33" s="681"/>
      <c r="DQ33" s="681"/>
      <c r="DR33" s="681"/>
      <c r="DS33" s="681"/>
      <c r="DT33" s="681"/>
      <c r="DU33" s="681"/>
      <c r="DV33" s="682"/>
      <c r="DW33" s="652">
        <v>53.8</v>
      </c>
      <c r="DX33" s="683"/>
      <c r="DY33" s="683"/>
      <c r="DZ33" s="683"/>
      <c r="EA33" s="683"/>
      <c r="EB33" s="683"/>
      <c r="EC33" s="684"/>
    </row>
    <row r="34" spans="2:133" ht="11.25" customHeight="1">
      <c r="B34" s="644" t="s">
        <v>323</v>
      </c>
      <c r="C34" s="645"/>
      <c r="D34" s="645"/>
      <c r="E34" s="645"/>
      <c r="F34" s="645"/>
      <c r="G34" s="645"/>
      <c r="H34" s="645"/>
      <c r="I34" s="645"/>
      <c r="J34" s="645"/>
      <c r="K34" s="645"/>
      <c r="L34" s="645"/>
      <c r="M34" s="645"/>
      <c r="N34" s="645"/>
      <c r="O34" s="645"/>
      <c r="P34" s="645"/>
      <c r="Q34" s="646"/>
      <c r="R34" s="647">
        <v>35638</v>
      </c>
      <c r="S34" s="648"/>
      <c r="T34" s="648"/>
      <c r="U34" s="648"/>
      <c r="V34" s="648"/>
      <c r="W34" s="648"/>
      <c r="X34" s="648"/>
      <c r="Y34" s="649"/>
      <c r="Z34" s="650">
        <v>1</v>
      </c>
      <c r="AA34" s="650"/>
      <c r="AB34" s="650"/>
      <c r="AC34" s="650"/>
      <c r="AD34" s="651" t="s">
        <v>137</v>
      </c>
      <c r="AE34" s="651"/>
      <c r="AF34" s="651"/>
      <c r="AG34" s="651"/>
      <c r="AH34" s="651"/>
      <c r="AI34" s="651"/>
      <c r="AJ34" s="651"/>
      <c r="AK34" s="651"/>
      <c r="AL34" s="652" t="s">
        <v>138</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544997</v>
      </c>
      <c r="CS34" s="648"/>
      <c r="CT34" s="648"/>
      <c r="CU34" s="648"/>
      <c r="CV34" s="648"/>
      <c r="CW34" s="648"/>
      <c r="CX34" s="648"/>
      <c r="CY34" s="649"/>
      <c r="CZ34" s="652">
        <v>15.8</v>
      </c>
      <c r="DA34" s="683"/>
      <c r="DB34" s="683"/>
      <c r="DC34" s="686"/>
      <c r="DD34" s="656">
        <v>420610</v>
      </c>
      <c r="DE34" s="648"/>
      <c r="DF34" s="648"/>
      <c r="DG34" s="648"/>
      <c r="DH34" s="648"/>
      <c r="DI34" s="648"/>
      <c r="DJ34" s="648"/>
      <c r="DK34" s="649"/>
      <c r="DL34" s="656">
        <v>350713</v>
      </c>
      <c r="DM34" s="648"/>
      <c r="DN34" s="648"/>
      <c r="DO34" s="648"/>
      <c r="DP34" s="648"/>
      <c r="DQ34" s="648"/>
      <c r="DR34" s="648"/>
      <c r="DS34" s="648"/>
      <c r="DT34" s="648"/>
      <c r="DU34" s="648"/>
      <c r="DV34" s="649"/>
      <c r="DW34" s="652">
        <v>20.8</v>
      </c>
      <c r="DX34" s="683"/>
      <c r="DY34" s="683"/>
      <c r="DZ34" s="683"/>
      <c r="EA34" s="683"/>
      <c r="EB34" s="683"/>
      <c r="EC34" s="684"/>
    </row>
    <row r="35" spans="2:133" ht="11.25" customHeight="1">
      <c r="B35" s="644" t="s">
        <v>325</v>
      </c>
      <c r="C35" s="645"/>
      <c r="D35" s="645"/>
      <c r="E35" s="645"/>
      <c r="F35" s="645"/>
      <c r="G35" s="645"/>
      <c r="H35" s="645"/>
      <c r="I35" s="645"/>
      <c r="J35" s="645"/>
      <c r="K35" s="645"/>
      <c r="L35" s="645"/>
      <c r="M35" s="645"/>
      <c r="N35" s="645"/>
      <c r="O35" s="645"/>
      <c r="P35" s="645"/>
      <c r="Q35" s="646"/>
      <c r="R35" s="647">
        <v>6040</v>
      </c>
      <c r="S35" s="648"/>
      <c r="T35" s="648"/>
      <c r="U35" s="648"/>
      <c r="V35" s="648"/>
      <c r="W35" s="648"/>
      <c r="X35" s="648"/>
      <c r="Y35" s="649"/>
      <c r="Z35" s="650">
        <v>0.2</v>
      </c>
      <c r="AA35" s="650"/>
      <c r="AB35" s="650"/>
      <c r="AC35" s="650"/>
      <c r="AD35" s="651" t="s">
        <v>138</v>
      </c>
      <c r="AE35" s="651"/>
      <c r="AF35" s="651"/>
      <c r="AG35" s="651"/>
      <c r="AH35" s="651"/>
      <c r="AI35" s="651"/>
      <c r="AJ35" s="651"/>
      <c r="AK35" s="651"/>
      <c r="AL35" s="652" t="s">
        <v>138</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57149</v>
      </c>
      <c r="CS35" s="681"/>
      <c r="CT35" s="681"/>
      <c r="CU35" s="681"/>
      <c r="CV35" s="681"/>
      <c r="CW35" s="681"/>
      <c r="CX35" s="681"/>
      <c r="CY35" s="682"/>
      <c r="CZ35" s="652">
        <v>1.7</v>
      </c>
      <c r="DA35" s="683"/>
      <c r="DB35" s="683"/>
      <c r="DC35" s="686"/>
      <c r="DD35" s="656">
        <v>51072</v>
      </c>
      <c r="DE35" s="681"/>
      <c r="DF35" s="681"/>
      <c r="DG35" s="681"/>
      <c r="DH35" s="681"/>
      <c r="DI35" s="681"/>
      <c r="DJ35" s="681"/>
      <c r="DK35" s="682"/>
      <c r="DL35" s="656">
        <v>51072</v>
      </c>
      <c r="DM35" s="681"/>
      <c r="DN35" s="681"/>
      <c r="DO35" s="681"/>
      <c r="DP35" s="681"/>
      <c r="DQ35" s="681"/>
      <c r="DR35" s="681"/>
      <c r="DS35" s="681"/>
      <c r="DT35" s="681"/>
      <c r="DU35" s="681"/>
      <c r="DV35" s="682"/>
      <c r="DW35" s="652">
        <v>3</v>
      </c>
      <c r="DX35" s="683"/>
      <c r="DY35" s="683"/>
      <c r="DZ35" s="683"/>
      <c r="EA35" s="683"/>
      <c r="EB35" s="683"/>
      <c r="EC35" s="684"/>
    </row>
    <row r="36" spans="2:133" ht="11.25" customHeight="1">
      <c r="B36" s="644" t="s">
        <v>329</v>
      </c>
      <c r="C36" s="645"/>
      <c r="D36" s="645"/>
      <c r="E36" s="645"/>
      <c r="F36" s="645"/>
      <c r="G36" s="645"/>
      <c r="H36" s="645"/>
      <c r="I36" s="645"/>
      <c r="J36" s="645"/>
      <c r="K36" s="645"/>
      <c r="L36" s="645"/>
      <c r="M36" s="645"/>
      <c r="N36" s="645"/>
      <c r="O36" s="645"/>
      <c r="P36" s="645"/>
      <c r="Q36" s="646"/>
      <c r="R36" s="647">
        <v>317847</v>
      </c>
      <c r="S36" s="648"/>
      <c r="T36" s="648"/>
      <c r="U36" s="648"/>
      <c r="V36" s="648"/>
      <c r="W36" s="648"/>
      <c r="X36" s="648"/>
      <c r="Y36" s="649"/>
      <c r="Z36" s="650">
        <v>8.6999999999999993</v>
      </c>
      <c r="AA36" s="650"/>
      <c r="AB36" s="650"/>
      <c r="AC36" s="650"/>
      <c r="AD36" s="651" t="s">
        <v>247</v>
      </c>
      <c r="AE36" s="651"/>
      <c r="AF36" s="651"/>
      <c r="AG36" s="651"/>
      <c r="AH36" s="651"/>
      <c r="AI36" s="651"/>
      <c r="AJ36" s="651"/>
      <c r="AK36" s="651"/>
      <c r="AL36" s="652" t="s">
        <v>138</v>
      </c>
      <c r="AM36" s="653"/>
      <c r="AN36" s="653"/>
      <c r="AO36" s="654"/>
      <c r="AP36" s="235"/>
      <c r="AQ36" s="721" t="s">
        <v>330</v>
      </c>
      <c r="AR36" s="722"/>
      <c r="AS36" s="722"/>
      <c r="AT36" s="722"/>
      <c r="AU36" s="722"/>
      <c r="AV36" s="722"/>
      <c r="AW36" s="722"/>
      <c r="AX36" s="722"/>
      <c r="AY36" s="723"/>
      <c r="AZ36" s="636">
        <v>378767</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3305</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533993</v>
      </c>
      <c r="CS36" s="648"/>
      <c r="CT36" s="648"/>
      <c r="CU36" s="648"/>
      <c r="CV36" s="648"/>
      <c r="CW36" s="648"/>
      <c r="CX36" s="648"/>
      <c r="CY36" s="649"/>
      <c r="CZ36" s="652">
        <v>15.5</v>
      </c>
      <c r="DA36" s="683"/>
      <c r="DB36" s="683"/>
      <c r="DC36" s="686"/>
      <c r="DD36" s="656">
        <v>337736</v>
      </c>
      <c r="DE36" s="648"/>
      <c r="DF36" s="648"/>
      <c r="DG36" s="648"/>
      <c r="DH36" s="648"/>
      <c r="DI36" s="648"/>
      <c r="DJ36" s="648"/>
      <c r="DK36" s="649"/>
      <c r="DL36" s="656">
        <v>279927</v>
      </c>
      <c r="DM36" s="648"/>
      <c r="DN36" s="648"/>
      <c r="DO36" s="648"/>
      <c r="DP36" s="648"/>
      <c r="DQ36" s="648"/>
      <c r="DR36" s="648"/>
      <c r="DS36" s="648"/>
      <c r="DT36" s="648"/>
      <c r="DU36" s="648"/>
      <c r="DV36" s="649"/>
      <c r="DW36" s="652">
        <v>16.600000000000001</v>
      </c>
      <c r="DX36" s="683"/>
      <c r="DY36" s="683"/>
      <c r="DZ36" s="683"/>
      <c r="EA36" s="683"/>
      <c r="EB36" s="683"/>
      <c r="EC36" s="684"/>
    </row>
    <row r="37" spans="2:133" ht="11.25" customHeight="1">
      <c r="B37" s="644" t="s">
        <v>333</v>
      </c>
      <c r="C37" s="645"/>
      <c r="D37" s="645"/>
      <c r="E37" s="645"/>
      <c r="F37" s="645"/>
      <c r="G37" s="645"/>
      <c r="H37" s="645"/>
      <c r="I37" s="645"/>
      <c r="J37" s="645"/>
      <c r="K37" s="645"/>
      <c r="L37" s="645"/>
      <c r="M37" s="645"/>
      <c r="N37" s="645"/>
      <c r="O37" s="645"/>
      <c r="P37" s="645"/>
      <c r="Q37" s="646"/>
      <c r="R37" s="647">
        <v>393513</v>
      </c>
      <c r="S37" s="648"/>
      <c r="T37" s="648"/>
      <c r="U37" s="648"/>
      <c r="V37" s="648"/>
      <c r="W37" s="648"/>
      <c r="X37" s="648"/>
      <c r="Y37" s="649"/>
      <c r="Z37" s="650">
        <v>10.7</v>
      </c>
      <c r="AA37" s="650"/>
      <c r="AB37" s="650"/>
      <c r="AC37" s="650"/>
      <c r="AD37" s="651" t="s">
        <v>138</v>
      </c>
      <c r="AE37" s="651"/>
      <c r="AF37" s="651"/>
      <c r="AG37" s="651"/>
      <c r="AH37" s="651"/>
      <c r="AI37" s="651"/>
      <c r="AJ37" s="651"/>
      <c r="AK37" s="651"/>
      <c r="AL37" s="652" t="s">
        <v>138</v>
      </c>
      <c r="AM37" s="653"/>
      <c r="AN37" s="653"/>
      <c r="AO37" s="654"/>
      <c r="AQ37" s="725" t="s">
        <v>334</v>
      </c>
      <c r="AR37" s="726"/>
      <c r="AS37" s="726"/>
      <c r="AT37" s="726"/>
      <c r="AU37" s="726"/>
      <c r="AV37" s="726"/>
      <c r="AW37" s="726"/>
      <c r="AX37" s="726"/>
      <c r="AY37" s="727"/>
      <c r="AZ37" s="647">
        <v>123542</v>
      </c>
      <c r="BA37" s="648"/>
      <c r="BB37" s="648"/>
      <c r="BC37" s="648"/>
      <c r="BD37" s="681"/>
      <c r="BE37" s="681"/>
      <c r="BF37" s="702"/>
      <c r="BG37" s="662" t="s">
        <v>335</v>
      </c>
      <c r="BH37" s="663"/>
      <c r="BI37" s="663"/>
      <c r="BJ37" s="663"/>
      <c r="BK37" s="663"/>
      <c r="BL37" s="663"/>
      <c r="BM37" s="663"/>
      <c r="BN37" s="663"/>
      <c r="BO37" s="663"/>
      <c r="BP37" s="663"/>
      <c r="BQ37" s="663"/>
      <c r="BR37" s="663"/>
      <c r="BS37" s="663"/>
      <c r="BT37" s="663"/>
      <c r="BU37" s="664"/>
      <c r="BV37" s="647">
        <v>-2338</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128879</v>
      </c>
      <c r="CS37" s="681"/>
      <c r="CT37" s="681"/>
      <c r="CU37" s="681"/>
      <c r="CV37" s="681"/>
      <c r="CW37" s="681"/>
      <c r="CX37" s="681"/>
      <c r="CY37" s="682"/>
      <c r="CZ37" s="652">
        <v>3.7</v>
      </c>
      <c r="DA37" s="683"/>
      <c r="DB37" s="683"/>
      <c r="DC37" s="686"/>
      <c r="DD37" s="656">
        <v>128879</v>
      </c>
      <c r="DE37" s="681"/>
      <c r="DF37" s="681"/>
      <c r="DG37" s="681"/>
      <c r="DH37" s="681"/>
      <c r="DI37" s="681"/>
      <c r="DJ37" s="681"/>
      <c r="DK37" s="682"/>
      <c r="DL37" s="656">
        <v>123468</v>
      </c>
      <c r="DM37" s="681"/>
      <c r="DN37" s="681"/>
      <c r="DO37" s="681"/>
      <c r="DP37" s="681"/>
      <c r="DQ37" s="681"/>
      <c r="DR37" s="681"/>
      <c r="DS37" s="681"/>
      <c r="DT37" s="681"/>
      <c r="DU37" s="681"/>
      <c r="DV37" s="682"/>
      <c r="DW37" s="652">
        <v>7.3</v>
      </c>
      <c r="DX37" s="683"/>
      <c r="DY37" s="683"/>
      <c r="DZ37" s="683"/>
      <c r="EA37" s="683"/>
      <c r="EB37" s="683"/>
      <c r="EC37" s="684"/>
    </row>
    <row r="38" spans="2:133" ht="11.25" customHeight="1">
      <c r="B38" s="644" t="s">
        <v>337</v>
      </c>
      <c r="C38" s="645"/>
      <c r="D38" s="645"/>
      <c r="E38" s="645"/>
      <c r="F38" s="645"/>
      <c r="G38" s="645"/>
      <c r="H38" s="645"/>
      <c r="I38" s="645"/>
      <c r="J38" s="645"/>
      <c r="K38" s="645"/>
      <c r="L38" s="645"/>
      <c r="M38" s="645"/>
      <c r="N38" s="645"/>
      <c r="O38" s="645"/>
      <c r="P38" s="645"/>
      <c r="Q38" s="646"/>
      <c r="R38" s="647">
        <v>106415</v>
      </c>
      <c r="S38" s="648"/>
      <c r="T38" s="648"/>
      <c r="U38" s="648"/>
      <c r="V38" s="648"/>
      <c r="W38" s="648"/>
      <c r="X38" s="648"/>
      <c r="Y38" s="649"/>
      <c r="Z38" s="650">
        <v>2.9</v>
      </c>
      <c r="AA38" s="650"/>
      <c r="AB38" s="650"/>
      <c r="AC38" s="650"/>
      <c r="AD38" s="651">
        <v>534</v>
      </c>
      <c r="AE38" s="651"/>
      <c r="AF38" s="651"/>
      <c r="AG38" s="651"/>
      <c r="AH38" s="651"/>
      <c r="AI38" s="651"/>
      <c r="AJ38" s="651"/>
      <c r="AK38" s="651"/>
      <c r="AL38" s="652">
        <v>0</v>
      </c>
      <c r="AM38" s="653"/>
      <c r="AN38" s="653"/>
      <c r="AO38" s="654"/>
      <c r="AQ38" s="725" t="s">
        <v>338</v>
      </c>
      <c r="AR38" s="726"/>
      <c r="AS38" s="726"/>
      <c r="AT38" s="726"/>
      <c r="AU38" s="726"/>
      <c r="AV38" s="726"/>
      <c r="AW38" s="726"/>
      <c r="AX38" s="726"/>
      <c r="AY38" s="727"/>
      <c r="AZ38" s="647">
        <v>22154</v>
      </c>
      <c r="BA38" s="648"/>
      <c r="BB38" s="648"/>
      <c r="BC38" s="648"/>
      <c r="BD38" s="681"/>
      <c r="BE38" s="681"/>
      <c r="BF38" s="702"/>
      <c r="BG38" s="662" t="s">
        <v>339</v>
      </c>
      <c r="BH38" s="663"/>
      <c r="BI38" s="663"/>
      <c r="BJ38" s="663"/>
      <c r="BK38" s="663"/>
      <c r="BL38" s="663"/>
      <c r="BM38" s="663"/>
      <c r="BN38" s="663"/>
      <c r="BO38" s="663"/>
      <c r="BP38" s="663"/>
      <c r="BQ38" s="663"/>
      <c r="BR38" s="663"/>
      <c r="BS38" s="663"/>
      <c r="BT38" s="663"/>
      <c r="BU38" s="664"/>
      <c r="BV38" s="647">
        <v>347</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361795</v>
      </c>
      <c r="CS38" s="648"/>
      <c r="CT38" s="648"/>
      <c r="CU38" s="648"/>
      <c r="CV38" s="648"/>
      <c r="CW38" s="648"/>
      <c r="CX38" s="648"/>
      <c r="CY38" s="649"/>
      <c r="CZ38" s="652">
        <v>10.5</v>
      </c>
      <c r="DA38" s="683"/>
      <c r="DB38" s="683"/>
      <c r="DC38" s="686"/>
      <c r="DD38" s="656">
        <v>334994</v>
      </c>
      <c r="DE38" s="648"/>
      <c r="DF38" s="648"/>
      <c r="DG38" s="648"/>
      <c r="DH38" s="648"/>
      <c r="DI38" s="648"/>
      <c r="DJ38" s="648"/>
      <c r="DK38" s="649"/>
      <c r="DL38" s="656">
        <v>225153</v>
      </c>
      <c r="DM38" s="648"/>
      <c r="DN38" s="648"/>
      <c r="DO38" s="648"/>
      <c r="DP38" s="648"/>
      <c r="DQ38" s="648"/>
      <c r="DR38" s="648"/>
      <c r="DS38" s="648"/>
      <c r="DT38" s="648"/>
      <c r="DU38" s="648"/>
      <c r="DV38" s="649"/>
      <c r="DW38" s="652">
        <v>13.4</v>
      </c>
      <c r="DX38" s="683"/>
      <c r="DY38" s="683"/>
      <c r="DZ38" s="683"/>
      <c r="EA38" s="683"/>
      <c r="EB38" s="683"/>
      <c r="EC38" s="684"/>
    </row>
    <row r="39" spans="2:133" ht="11.25" customHeight="1">
      <c r="B39" s="644" t="s">
        <v>341</v>
      </c>
      <c r="C39" s="645"/>
      <c r="D39" s="645"/>
      <c r="E39" s="645"/>
      <c r="F39" s="645"/>
      <c r="G39" s="645"/>
      <c r="H39" s="645"/>
      <c r="I39" s="645"/>
      <c r="J39" s="645"/>
      <c r="K39" s="645"/>
      <c r="L39" s="645"/>
      <c r="M39" s="645"/>
      <c r="N39" s="645"/>
      <c r="O39" s="645"/>
      <c r="P39" s="645"/>
      <c r="Q39" s="646"/>
      <c r="R39" s="647">
        <v>165904</v>
      </c>
      <c r="S39" s="648"/>
      <c r="T39" s="648"/>
      <c r="U39" s="648"/>
      <c r="V39" s="648"/>
      <c r="W39" s="648"/>
      <c r="X39" s="648"/>
      <c r="Y39" s="649"/>
      <c r="Z39" s="650">
        <v>4.5</v>
      </c>
      <c r="AA39" s="650"/>
      <c r="AB39" s="650"/>
      <c r="AC39" s="650"/>
      <c r="AD39" s="651" t="s">
        <v>138</v>
      </c>
      <c r="AE39" s="651"/>
      <c r="AF39" s="651"/>
      <c r="AG39" s="651"/>
      <c r="AH39" s="651"/>
      <c r="AI39" s="651"/>
      <c r="AJ39" s="651"/>
      <c r="AK39" s="651"/>
      <c r="AL39" s="652" t="s">
        <v>137</v>
      </c>
      <c r="AM39" s="653"/>
      <c r="AN39" s="653"/>
      <c r="AO39" s="654"/>
      <c r="AQ39" s="725" t="s">
        <v>342</v>
      </c>
      <c r="AR39" s="726"/>
      <c r="AS39" s="726"/>
      <c r="AT39" s="726"/>
      <c r="AU39" s="726"/>
      <c r="AV39" s="726"/>
      <c r="AW39" s="726"/>
      <c r="AX39" s="726"/>
      <c r="AY39" s="727"/>
      <c r="AZ39" s="647">
        <v>16972</v>
      </c>
      <c r="BA39" s="648"/>
      <c r="BB39" s="648"/>
      <c r="BC39" s="648"/>
      <c r="BD39" s="681"/>
      <c r="BE39" s="681"/>
      <c r="BF39" s="702"/>
      <c r="BG39" s="662" t="s">
        <v>343</v>
      </c>
      <c r="BH39" s="663"/>
      <c r="BI39" s="663"/>
      <c r="BJ39" s="663"/>
      <c r="BK39" s="663"/>
      <c r="BL39" s="663"/>
      <c r="BM39" s="663"/>
      <c r="BN39" s="663"/>
      <c r="BO39" s="663"/>
      <c r="BP39" s="663"/>
      <c r="BQ39" s="663"/>
      <c r="BR39" s="663"/>
      <c r="BS39" s="663"/>
      <c r="BT39" s="663"/>
      <c r="BU39" s="664"/>
      <c r="BV39" s="647">
        <v>499</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12095</v>
      </c>
      <c r="CS39" s="681"/>
      <c r="CT39" s="681"/>
      <c r="CU39" s="681"/>
      <c r="CV39" s="681"/>
      <c r="CW39" s="681"/>
      <c r="CX39" s="681"/>
      <c r="CY39" s="682"/>
      <c r="CZ39" s="652">
        <v>0.4</v>
      </c>
      <c r="DA39" s="683"/>
      <c r="DB39" s="683"/>
      <c r="DC39" s="686"/>
      <c r="DD39" s="656">
        <v>5642</v>
      </c>
      <c r="DE39" s="681"/>
      <c r="DF39" s="681"/>
      <c r="DG39" s="681"/>
      <c r="DH39" s="681"/>
      <c r="DI39" s="681"/>
      <c r="DJ39" s="681"/>
      <c r="DK39" s="682"/>
      <c r="DL39" s="656" t="s">
        <v>137</v>
      </c>
      <c r="DM39" s="681"/>
      <c r="DN39" s="681"/>
      <c r="DO39" s="681"/>
      <c r="DP39" s="681"/>
      <c r="DQ39" s="681"/>
      <c r="DR39" s="681"/>
      <c r="DS39" s="681"/>
      <c r="DT39" s="681"/>
      <c r="DU39" s="681"/>
      <c r="DV39" s="682"/>
      <c r="DW39" s="652" t="s">
        <v>138</v>
      </c>
      <c r="DX39" s="683"/>
      <c r="DY39" s="683"/>
      <c r="DZ39" s="683"/>
      <c r="EA39" s="683"/>
      <c r="EB39" s="683"/>
      <c r="EC39" s="684"/>
    </row>
    <row r="40" spans="2:133" ht="11.25" customHeight="1">
      <c r="B40" s="644" t="s">
        <v>345</v>
      </c>
      <c r="C40" s="645"/>
      <c r="D40" s="645"/>
      <c r="E40" s="645"/>
      <c r="F40" s="645"/>
      <c r="G40" s="645"/>
      <c r="H40" s="645"/>
      <c r="I40" s="645"/>
      <c r="J40" s="645"/>
      <c r="K40" s="645"/>
      <c r="L40" s="645"/>
      <c r="M40" s="645"/>
      <c r="N40" s="645"/>
      <c r="O40" s="645"/>
      <c r="P40" s="645"/>
      <c r="Q40" s="646"/>
      <c r="R40" s="647" t="s">
        <v>138</v>
      </c>
      <c r="S40" s="648"/>
      <c r="T40" s="648"/>
      <c r="U40" s="648"/>
      <c r="V40" s="648"/>
      <c r="W40" s="648"/>
      <c r="X40" s="648"/>
      <c r="Y40" s="649"/>
      <c r="Z40" s="650" t="s">
        <v>138</v>
      </c>
      <c r="AA40" s="650"/>
      <c r="AB40" s="650"/>
      <c r="AC40" s="650"/>
      <c r="AD40" s="651" t="s">
        <v>247</v>
      </c>
      <c r="AE40" s="651"/>
      <c r="AF40" s="651"/>
      <c r="AG40" s="651"/>
      <c r="AH40" s="651"/>
      <c r="AI40" s="651"/>
      <c r="AJ40" s="651"/>
      <c r="AK40" s="651"/>
      <c r="AL40" s="652" t="s">
        <v>138</v>
      </c>
      <c r="AM40" s="653"/>
      <c r="AN40" s="653"/>
      <c r="AO40" s="654"/>
      <c r="AQ40" s="725" t="s">
        <v>346</v>
      </c>
      <c r="AR40" s="726"/>
      <c r="AS40" s="726"/>
      <c r="AT40" s="726"/>
      <c r="AU40" s="726"/>
      <c r="AV40" s="726"/>
      <c r="AW40" s="726"/>
      <c r="AX40" s="726"/>
      <c r="AY40" s="727"/>
      <c r="AZ40" s="647" t="s">
        <v>138</v>
      </c>
      <c r="BA40" s="648"/>
      <c r="BB40" s="648"/>
      <c r="BC40" s="648"/>
      <c r="BD40" s="681"/>
      <c r="BE40" s="681"/>
      <c r="BF40" s="702"/>
      <c r="BG40" s="728" t="s">
        <v>347</v>
      </c>
      <c r="BH40" s="729"/>
      <c r="BI40" s="729"/>
      <c r="BJ40" s="729"/>
      <c r="BK40" s="729"/>
      <c r="BL40" s="236"/>
      <c r="BM40" s="663" t="s">
        <v>348</v>
      </c>
      <c r="BN40" s="663"/>
      <c r="BO40" s="663"/>
      <c r="BP40" s="663"/>
      <c r="BQ40" s="663"/>
      <c r="BR40" s="663"/>
      <c r="BS40" s="663"/>
      <c r="BT40" s="663"/>
      <c r="BU40" s="664"/>
      <c r="BV40" s="647">
        <v>88</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600</v>
      </c>
      <c r="CS40" s="648"/>
      <c r="CT40" s="648"/>
      <c r="CU40" s="648"/>
      <c r="CV40" s="648"/>
      <c r="CW40" s="648"/>
      <c r="CX40" s="648"/>
      <c r="CY40" s="649"/>
      <c r="CZ40" s="652">
        <v>0</v>
      </c>
      <c r="DA40" s="683"/>
      <c r="DB40" s="683"/>
      <c r="DC40" s="686"/>
      <c r="DD40" s="656">
        <v>600</v>
      </c>
      <c r="DE40" s="648"/>
      <c r="DF40" s="648"/>
      <c r="DG40" s="648"/>
      <c r="DH40" s="648"/>
      <c r="DI40" s="648"/>
      <c r="DJ40" s="648"/>
      <c r="DK40" s="649"/>
      <c r="DL40" s="656">
        <v>600</v>
      </c>
      <c r="DM40" s="648"/>
      <c r="DN40" s="648"/>
      <c r="DO40" s="648"/>
      <c r="DP40" s="648"/>
      <c r="DQ40" s="648"/>
      <c r="DR40" s="648"/>
      <c r="DS40" s="648"/>
      <c r="DT40" s="648"/>
      <c r="DU40" s="648"/>
      <c r="DV40" s="649"/>
      <c r="DW40" s="652">
        <v>0</v>
      </c>
      <c r="DX40" s="683"/>
      <c r="DY40" s="683"/>
      <c r="DZ40" s="683"/>
      <c r="EA40" s="683"/>
      <c r="EB40" s="683"/>
      <c r="EC40" s="684"/>
    </row>
    <row r="41" spans="2:133" ht="11.25" customHeight="1">
      <c r="B41" s="644" t="s">
        <v>350</v>
      </c>
      <c r="C41" s="645"/>
      <c r="D41" s="645"/>
      <c r="E41" s="645"/>
      <c r="F41" s="645"/>
      <c r="G41" s="645"/>
      <c r="H41" s="645"/>
      <c r="I41" s="645"/>
      <c r="J41" s="645"/>
      <c r="K41" s="645"/>
      <c r="L41" s="645"/>
      <c r="M41" s="645"/>
      <c r="N41" s="645"/>
      <c r="O41" s="645"/>
      <c r="P41" s="645"/>
      <c r="Q41" s="646"/>
      <c r="R41" s="647" t="s">
        <v>138</v>
      </c>
      <c r="S41" s="648"/>
      <c r="T41" s="648"/>
      <c r="U41" s="648"/>
      <c r="V41" s="648"/>
      <c r="W41" s="648"/>
      <c r="X41" s="648"/>
      <c r="Y41" s="649"/>
      <c r="Z41" s="650" t="s">
        <v>138</v>
      </c>
      <c r="AA41" s="650"/>
      <c r="AB41" s="650"/>
      <c r="AC41" s="650"/>
      <c r="AD41" s="651" t="s">
        <v>138</v>
      </c>
      <c r="AE41" s="651"/>
      <c r="AF41" s="651"/>
      <c r="AG41" s="651"/>
      <c r="AH41" s="651"/>
      <c r="AI41" s="651"/>
      <c r="AJ41" s="651"/>
      <c r="AK41" s="651"/>
      <c r="AL41" s="652" t="s">
        <v>138</v>
      </c>
      <c r="AM41" s="653"/>
      <c r="AN41" s="653"/>
      <c r="AO41" s="654"/>
      <c r="AQ41" s="725" t="s">
        <v>351</v>
      </c>
      <c r="AR41" s="726"/>
      <c r="AS41" s="726"/>
      <c r="AT41" s="726"/>
      <c r="AU41" s="726"/>
      <c r="AV41" s="726"/>
      <c r="AW41" s="726"/>
      <c r="AX41" s="726"/>
      <c r="AY41" s="727"/>
      <c r="AZ41" s="647">
        <v>59039</v>
      </c>
      <c r="BA41" s="648"/>
      <c r="BB41" s="648"/>
      <c r="BC41" s="648"/>
      <c r="BD41" s="681"/>
      <c r="BE41" s="681"/>
      <c r="BF41" s="702"/>
      <c r="BG41" s="728"/>
      <c r="BH41" s="729"/>
      <c r="BI41" s="729"/>
      <c r="BJ41" s="729"/>
      <c r="BK41" s="729"/>
      <c r="BL41" s="236"/>
      <c r="BM41" s="663" t="s">
        <v>352</v>
      </c>
      <c r="BN41" s="663"/>
      <c r="BO41" s="663"/>
      <c r="BP41" s="663"/>
      <c r="BQ41" s="663"/>
      <c r="BR41" s="663"/>
      <c r="BS41" s="663"/>
      <c r="BT41" s="663"/>
      <c r="BU41" s="664"/>
      <c r="BV41" s="647" t="s">
        <v>247</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138</v>
      </c>
      <c r="CS41" s="681"/>
      <c r="CT41" s="681"/>
      <c r="CU41" s="681"/>
      <c r="CV41" s="681"/>
      <c r="CW41" s="681"/>
      <c r="CX41" s="681"/>
      <c r="CY41" s="682"/>
      <c r="CZ41" s="652" t="s">
        <v>138</v>
      </c>
      <c r="DA41" s="683"/>
      <c r="DB41" s="683"/>
      <c r="DC41" s="686"/>
      <c r="DD41" s="656" t="s">
        <v>247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44" t="s">
        <v>354</v>
      </c>
      <c r="C42" s="645"/>
      <c r="D42" s="645"/>
      <c r="E42" s="645"/>
      <c r="F42" s="645"/>
      <c r="G42" s="645"/>
      <c r="H42" s="645"/>
      <c r="I42" s="645"/>
      <c r="J42" s="645"/>
      <c r="K42" s="645"/>
      <c r="L42" s="645"/>
      <c r="M42" s="645"/>
      <c r="N42" s="645"/>
      <c r="O42" s="645"/>
      <c r="P42" s="645"/>
      <c r="Q42" s="646"/>
      <c r="R42" s="647">
        <v>41504</v>
      </c>
      <c r="S42" s="648"/>
      <c r="T42" s="648"/>
      <c r="U42" s="648"/>
      <c r="V42" s="648"/>
      <c r="W42" s="648"/>
      <c r="X42" s="648"/>
      <c r="Y42" s="649"/>
      <c r="Z42" s="650">
        <v>1.1000000000000001</v>
      </c>
      <c r="AA42" s="650"/>
      <c r="AB42" s="650"/>
      <c r="AC42" s="650"/>
      <c r="AD42" s="651" t="s">
        <v>247</v>
      </c>
      <c r="AE42" s="651"/>
      <c r="AF42" s="651"/>
      <c r="AG42" s="651"/>
      <c r="AH42" s="651"/>
      <c r="AI42" s="651"/>
      <c r="AJ42" s="651"/>
      <c r="AK42" s="651"/>
      <c r="AL42" s="652" t="s">
        <v>138</v>
      </c>
      <c r="AM42" s="653"/>
      <c r="AN42" s="653"/>
      <c r="AO42" s="654"/>
      <c r="AQ42" s="746" t="s">
        <v>355</v>
      </c>
      <c r="AR42" s="747"/>
      <c r="AS42" s="747"/>
      <c r="AT42" s="747"/>
      <c r="AU42" s="747"/>
      <c r="AV42" s="747"/>
      <c r="AW42" s="747"/>
      <c r="AX42" s="747"/>
      <c r="AY42" s="748"/>
      <c r="AZ42" s="738">
        <v>157060</v>
      </c>
      <c r="BA42" s="739"/>
      <c r="BB42" s="739"/>
      <c r="BC42" s="739"/>
      <c r="BD42" s="718"/>
      <c r="BE42" s="718"/>
      <c r="BF42" s="720"/>
      <c r="BG42" s="730"/>
      <c r="BH42" s="731"/>
      <c r="BI42" s="731"/>
      <c r="BJ42" s="731"/>
      <c r="BK42" s="731"/>
      <c r="BL42" s="237"/>
      <c r="BM42" s="673" t="s">
        <v>356</v>
      </c>
      <c r="BN42" s="673"/>
      <c r="BO42" s="673"/>
      <c r="BP42" s="673"/>
      <c r="BQ42" s="673"/>
      <c r="BR42" s="673"/>
      <c r="BS42" s="673"/>
      <c r="BT42" s="673"/>
      <c r="BU42" s="674"/>
      <c r="BV42" s="738">
        <v>451</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996595</v>
      </c>
      <c r="CS42" s="648"/>
      <c r="CT42" s="648"/>
      <c r="CU42" s="648"/>
      <c r="CV42" s="648"/>
      <c r="CW42" s="648"/>
      <c r="CX42" s="648"/>
      <c r="CY42" s="649"/>
      <c r="CZ42" s="652">
        <v>28.9</v>
      </c>
      <c r="DA42" s="653"/>
      <c r="DB42" s="653"/>
      <c r="DC42" s="665"/>
      <c r="DD42" s="656">
        <v>252275</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688" t="s">
        <v>358</v>
      </c>
      <c r="C43" s="689"/>
      <c r="D43" s="689"/>
      <c r="E43" s="689"/>
      <c r="F43" s="689"/>
      <c r="G43" s="689"/>
      <c r="H43" s="689"/>
      <c r="I43" s="689"/>
      <c r="J43" s="689"/>
      <c r="K43" s="689"/>
      <c r="L43" s="689"/>
      <c r="M43" s="689"/>
      <c r="N43" s="689"/>
      <c r="O43" s="689"/>
      <c r="P43" s="689"/>
      <c r="Q43" s="690"/>
      <c r="R43" s="738">
        <v>3669872</v>
      </c>
      <c r="S43" s="739"/>
      <c r="T43" s="739"/>
      <c r="U43" s="739"/>
      <c r="V43" s="739"/>
      <c r="W43" s="739"/>
      <c r="X43" s="739"/>
      <c r="Y43" s="740"/>
      <c r="Z43" s="741">
        <v>100</v>
      </c>
      <c r="AA43" s="741"/>
      <c r="AB43" s="741"/>
      <c r="AC43" s="741"/>
      <c r="AD43" s="742">
        <v>1643804</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3531</v>
      </c>
      <c r="CS43" s="681"/>
      <c r="CT43" s="681"/>
      <c r="CU43" s="681"/>
      <c r="CV43" s="681"/>
      <c r="CW43" s="681"/>
      <c r="CX43" s="681"/>
      <c r="CY43" s="682"/>
      <c r="CZ43" s="652">
        <v>0.1</v>
      </c>
      <c r="DA43" s="683"/>
      <c r="DB43" s="683"/>
      <c r="DC43" s="686"/>
      <c r="DD43" s="656">
        <v>3531</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360</v>
      </c>
      <c r="CG44" s="645"/>
      <c r="CH44" s="645"/>
      <c r="CI44" s="645"/>
      <c r="CJ44" s="645"/>
      <c r="CK44" s="645"/>
      <c r="CL44" s="645"/>
      <c r="CM44" s="645"/>
      <c r="CN44" s="645"/>
      <c r="CO44" s="645"/>
      <c r="CP44" s="645"/>
      <c r="CQ44" s="646"/>
      <c r="CR44" s="647">
        <v>782140</v>
      </c>
      <c r="CS44" s="648"/>
      <c r="CT44" s="648"/>
      <c r="CU44" s="648"/>
      <c r="CV44" s="648"/>
      <c r="CW44" s="648"/>
      <c r="CX44" s="648"/>
      <c r="CY44" s="649"/>
      <c r="CZ44" s="652">
        <v>22.7</v>
      </c>
      <c r="DA44" s="653"/>
      <c r="DB44" s="653"/>
      <c r="DC44" s="665"/>
      <c r="DD44" s="656">
        <v>227399</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258978</v>
      </c>
      <c r="CS45" s="681"/>
      <c r="CT45" s="681"/>
      <c r="CU45" s="681"/>
      <c r="CV45" s="681"/>
      <c r="CW45" s="681"/>
      <c r="CX45" s="681"/>
      <c r="CY45" s="682"/>
      <c r="CZ45" s="652">
        <v>7.5</v>
      </c>
      <c r="DA45" s="683"/>
      <c r="DB45" s="683"/>
      <c r="DC45" s="686"/>
      <c r="DD45" s="656">
        <v>15121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461494</v>
      </c>
      <c r="CS46" s="648"/>
      <c r="CT46" s="648"/>
      <c r="CU46" s="648"/>
      <c r="CV46" s="648"/>
      <c r="CW46" s="648"/>
      <c r="CX46" s="648"/>
      <c r="CY46" s="649"/>
      <c r="CZ46" s="652">
        <v>13.4</v>
      </c>
      <c r="DA46" s="653"/>
      <c r="DB46" s="653"/>
      <c r="DC46" s="665"/>
      <c r="DD46" s="656">
        <v>187410</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214455</v>
      </c>
      <c r="CS47" s="681"/>
      <c r="CT47" s="681"/>
      <c r="CU47" s="681"/>
      <c r="CV47" s="681"/>
      <c r="CW47" s="681"/>
      <c r="CX47" s="681"/>
      <c r="CY47" s="682"/>
      <c r="CZ47" s="652">
        <v>6.2</v>
      </c>
      <c r="DA47" s="683"/>
      <c r="DB47" s="683"/>
      <c r="DC47" s="686"/>
      <c r="DD47" s="656">
        <v>24876</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247</v>
      </c>
      <c r="CS48" s="648"/>
      <c r="CT48" s="648"/>
      <c r="CU48" s="648"/>
      <c r="CV48" s="648"/>
      <c r="CW48" s="648"/>
      <c r="CX48" s="648"/>
      <c r="CY48" s="649"/>
      <c r="CZ48" s="652" t="s">
        <v>247</v>
      </c>
      <c r="DA48" s="653"/>
      <c r="DB48" s="653"/>
      <c r="DC48" s="665"/>
      <c r="DD48" s="656" t="s">
        <v>138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368</v>
      </c>
      <c r="CE49" s="689"/>
      <c r="CF49" s="689"/>
      <c r="CG49" s="689"/>
      <c r="CH49" s="689"/>
      <c r="CI49" s="689"/>
      <c r="CJ49" s="689"/>
      <c r="CK49" s="689"/>
      <c r="CL49" s="689"/>
      <c r="CM49" s="689"/>
      <c r="CN49" s="689"/>
      <c r="CO49" s="689"/>
      <c r="CP49" s="689"/>
      <c r="CQ49" s="690"/>
      <c r="CR49" s="738">
        <v>3449007</v>
      </c>
      <c r="CS49" s="718"/>
      <c r="CT49" s="718"/>
      <c r="CU49" s="718"/>
      <c r="CV49" s="718"/>
      <c r="CW49" s="718"/>
      <c r="CX49" s="718"/>
      <c r="CY49" s="749"/>
      <c r="CZ49" s="743">
        <v>100</v>
      </c>
      <c r="DA49" s="750"/>
      <c r="DB49" s="750"/>
      <c r="DC49" s="751"/>
      <c r="DD49" s="752">
        <v>2213240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lWIOTXJx9hIrzTsClq31bTol8wxamr5DbM5GBXhH1M09ZiRGiyXLU5PpSHstWhzHYIibwoh7QqSi9wbldACx+w==" saltValue="MXEAoD03pQKm8rIxuxEQf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hA71FOLrkJJqAl0A8pjqWpVN1vpLaY79/c7FOcvHmHAbDS/hjGO4Zfsthfc8oOGJ8Rwy2bTh2I0LucJOpVR4Fw==" saltValue="Nqcif0rQhHPTbQE2s+yQ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CWv9VEyHl3J/UlvqTKbO1s1/xWB56wV4RrU/o+ZyIds8FDjxc+9OVdkprmcx1iKjTS/npJdAXl7fwchfKe+VA==" saltValue="1ffDdL9XrJRB2xXXJRR2D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512</v>
      </c>
      <c r="AP7" s="305"/>
      <c r="AQ7" s="306" t="s">
        <v>513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514</v>
      </c>
      <c r="AQ8" s="312" t="s">
        <v>515</v>
      </c>
      <c r="AR8" s="313" t="s">
        <v>516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517</v>
      </c>
      <c r="AL9" s="1178"/>
      <c r="AM9" s="1178"/>
      <c r="AN9" s="1179"/>
      <c r="AO9" s="314">
        <v>562210</v>
      </c>
      <c r="AP9" s="314">
        <v>324040</v>
      </c>
      <c r="AQ9" s="315">
        <v>199723</v>
      </c>
      <c r="AR9" s="316">
        <v>62.2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518</v>
      </c>
      <c r="AL10" s="1178"/>
      <c r="AM10" s="1178"/>
      <c r="AN10" s="1179"/>
      <c r="AO10" s="317">
        <v>85826</v>
      </c>
      <c r="AP10" s="317">
        <v>49467</v>
      </c>
      <c r="AQ10" s="318">
        <v>26472</v>
      </c>
      <c r="AR10" s="319">
        <v>86.9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519</v>
      </c>
      <c r="AL11" s="1178"/>
      <c r="AM11" s="1178"/>
      <c r="AN11" s="1179"/>
      <c r="AO11" s="317">
        <v>2702</v>
      </c>
      <c r="AP11" s="317">
        <v>1557</v>
      </c>
      <c r="AQ11" s="318">
        <v>1310</v>
      </c>
      <c r="AR11" s="319">
        <v>18.899999999999999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520</v>
      </c>
      <c r="AL12" s="1178"/>
      <c r="AM12" s="1178"/>
      <c r="AN12" s="1179"/>
      <c r="AO12" s="317" t="s">
        <v>521</v>
      </c>
      <c r="AP12" s="317" t="s">
        <v>521</v>
      </c>
      <c r="AQ12" s="318" t="s">
        <v>521</v>
      </c>
      <c r="AR12" s="319" t="s">
        <v>521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522</v>
      </c>
      <c r="AL13" s="1178"/>
      <c r="AM13" s="1178"/>
      <c r="AN13" s="1179"/>
      <c r="AO13" s="317">
        <v>36372</v>
      </c>
      <c r="AP13" s="317">
        <v>20964</v>
      </c>
      <c r="AQ13" s="318">
        <v>7770</v>
      </c>
      <c r="AR13" s="319">
        <v>169.8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523</v>
      </c>
      <c r="AL14" s="1178"/>
      <c r="AM14" s="1178"/>
      <c r="AN14" s="1179"/>
      <c r="AO14" s="317">
        <v>3531</v>
      </c>
      <c r="AP14" s="317">
        <v>2035</v>
      </c>
      <c r="AQ14" s="318">
        <v>5092</v>
      </c>
      <c r="AR14" s="319">
        <v>-60</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524</v>
      </c>
      <c r="AL15" s="1184"/>
      <c r="AM15" s="1184"/>
      <c r="AN15" s="1185"/>
      <c r="AO15" s="317">
        <v>-46615</v>
      </c>
      <c r="AP15" s="317">
        <v>-26867</v>
      </c>
      <c r="AQ15" s="318">
        <v>-15881</v>
      </c>
      <c r="AR15" s="319">
        <v>69.2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644026</v>
      </c>
      <c r="AP16" s="317">
        <v>371197</v>
      </c>
      <c r="AQ16" s="318">
        <v>224486</v>
      </c>
      <c r="AR16" s="319">
        <v>65.400000000000006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529</v>
      </c>
      <c r="AL21" s="1187"/>
      <c r="AM21" s="1187"/>
      <c r="AN21" s="1188"/>
      <c r="AO21" s="330">
        <v>33.43</v>
      </c>
      <c r="AP21" s="331">
        <v>20.23</v>
      </c>
      <c r="AQ21" s="332">
        <v>13.2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530</v>
      </c>
      <c r="AL22" s="1187"/>
      <c r="AM22" s="1187"/>
      <c r="AN22" s="1188"/>
      <c r="AO22" s="335">
        <v>92.6</v>
      </c>
      <c r="AP22" s="336">
        <v>95.4</v>
      </c>
      <c r="AQ22" s="337">
        <v>-2.8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512</v>
      </c>
      <c r="AP30" s="305"/>
      <c r="AQ30" s="306" t="s">
        <v>513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514</v>
      </c>
      <c r="AQ31" s="312" t="s">
        <v>515</v>
      </c>
      <c r="AR31" s="313" t="s">
        <v>516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534</v>
      </c>
      <c r="AL32" s="1181"/>
      <c r="AM32" s="1181"/>
      <c r="AN32" s="1182"/>
      <c r="AO32" s="345">
        <v>269891</v>
      </c>
      <c r="AP32" s="345">
        <v>155557</v>
      </c>
      <c r="AQ32" s="346">
        <v>117380</v>
      </c>
      <c r="AR32" s="347">
        <v>32.5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535</v>
      </c>
      <c r="AL33" s="1181"/>
      <c r="AM33" s="1181"/>
      <c r="AN33" s="1182"/>
      <c r="AO33" s="345" t="s">
        <v>521</v>
      </c>
      <c r="AP33" s="345" t="s">
        <v>521</v>
      </c>
      <c r="AQ33" s="346" t="s">
        <v>521</v>
      </c>
      <c r="AR33" s="347" t="s">
        <v>521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536</v>
      </c>
      <c r="AL34" s="1181"/>
      <c r="AM34" s="1181"/>
      <c r="AN34" s="1182"/>
      <c r="AO34" s="345" t="s">
        <v>521</v>
      </c>
      <c r="AP34" s="345" t="s">
        <v>521</v>
      </c>
      <c r="AQ34" s="346" t="s">
        <v>521</v>
      </c>
      <c r="AR34" s="347" t="s">
        <v>521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537</v>
      </c>
      <c r="AL35" s="1181"/>
      <c r="AM35" s="1181"/>
      <c r="AN35" s="1182"/>
      <c r="AO35" s="345">
        <v>52734</v>
      </c>
      <c r="AP35" s="345">
        <v>30394</v>
      </c>
      <c r="AQ35" s="346">
        <v>31875</v>
      </c>
      <c r="AR35" s="347">
        <v>-4.5999999999999996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538</v>
      </c>
      <c r="AL36" s="1181"/>
      <c r="AM36" s="1181"/>
      <c r="AN36" s="1182"/>
      <c r="AO36" s="345">
        <v>22504</v>
      </c>
      <c r="AP36" s="345">
        <v>12971</v>
      </c>
      <c r="AQ36" s="346">
        <v>2465</v>
      </c>
      <c r="AR36" s="347">
        <v>426.2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539</v>
      </c>
      <c r="AL37" s="1181"/>
      <c r="AM37" s="1181"/>
      <c r="AN37" s="1182"/>
      <c r="AO37" s="345" t="s">
        <v>521</v>
      </c>
      <c r="AP37" s="345" t="s">
        <v>521</v>
      </c>
      <c r="AQ37" s="346">
        <v>285</v>
      </c>
      <c r="AR37" s="347" t="s">
        <v>521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540</v>
      </c>
      <c r="AL38" s="1190"/>
      <c r="AM38" s="1190"/>
      <c r="AN38" s="1191"/>
      <c r="AO38" s="348">
        <v>145</v>
      </c>
      <c r="AP38" s="348">
        <v>84</v>
      </c>
      <c r="AQ38" s="349">
        <v>17</v>
      </c>
      <c r="AR38" s="337">
        <v>394.1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541</v>
      </c>
      <c r="AL39" s="1190"/>
      <c r="AM39" s="1190"/>
      <c r="AN39" s="1191"/>
      <c r="AO39" s="345">
        <v>-788</v>
      </c>
      <c r="AP39" s="345">
        <v>-454</v>
      </c>
      <c r="AQ39" s="346">
        <v>-3552</v>
      </c>
      <c r="AR39" s="347">
        <v>-87.2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542</v>
      </c>
      <c r="AL40" s="1181"/>
      <c r="AM40" s="1181"/>
      <c r="AN40" s="1182"/>
      <c r="AO40" s="345">
        <v>-241452</v>
      </c>
      <c r="AP40" s="345">
        <v>-139165</v>
      </c>
      <c r="AQ40" s="346">
        <v>-113436</v>
      </c>
      <c r="AR40" s="347">
        <v>22.7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103034</v>
      </c>
      <c r="AP41" s="345">
        <v>59386</v>
      </c>
      <c r="AQ41" s="346">
        <v>35033</v>
      </c>
      <c r="AR41" s="347">
        <v>69.5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512</v>
      </c>
      <c r="AN49" s="1197" t="s">
        <v>546</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547</v>
      </c>
      <c r="AO50" s="362" t="s">
        <v>548</v>
      </c>
      <c r="AP50" s="363" t="s">
        <v>549</v>
      </c>
      <c r="AQ50" s="364" t="s">
        <v>550</v>
      </c>
      <c r="AR50" s="365" t="s">
        <v>551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484677</v>
      </c>
      <c r="AN51" s="367">
        <v>239939</v>
      </c>
      <c r="AO51" s="368">
        <v>-16.7</v>
      </c>
      <c r="AP51" s="369">
        <v>237994</v>
      </c>
      <c r="AQ51" s="370">
        <v>-2.9</v>
      </c>
      <c r="AR51" s="371">
        <v>-13.8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421486</v>
      </c>
      <c r="AN52" s="375">
        <v>208656</v>
      </c>
      <c r="AO52" s="376">
        <v>15.1</v>
      </c>
      <c r="AP52" s="377">
        <v>110361</v>
      </c>
      <c r="AQ52" s="378">
        <v>1.3</v>
      </c>
      <c r="AR52" s="379">
        <v>13.8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1022315</v>
      </c>
      <c r="AN53" s="367">
        <v>532179</v>
      </c>
      <c r="AO53" s="368">
        <v>121.8</v>
      </c>
      <c r="AP53" s="369">
        <v>267911</v>
      </c>
      <c r="AQ53" s="370">
        <v>12.6</v>
      </c>
      <c r="AR53" s="371">
        <v>109.2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564673</v>
      </c>
      <c r="AN54" s="375">
        <v>293947</v>
      </c>
      <c r="AO54" s="376">
        <v>40.9</v>
      </c>
      <c r="AP54" s="377">
        <v>106425</v>
      </c>
      <c r="AQ54" s="378">
        <v>-3.6</v>
      </c>
      <c r="AR54" s="379">
        <v>44.5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701490</v>
      </c>
      <c r="AN55" s="367">
        <v>378774</v>
      </c>
      <c r="AO55" s="368">
        <v>-28.8</v>
      </c>
      <c r="AP55" s="369">
        <v>228215</v>
      </c>
      <c r="AQ55" s="370">
        <v>-14.8</v>
      </c>
      <c r="AR55" s="371">
        <v>-14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294705</v>
      </c>
      <c r="AN56" s="375">
        <v>159128</v>
      </c>
      <c r="AO56" s="376">
        <v>-45.9</v>
      </c>
      <c r="AP56" s="377">
        <v>117571</v>
      </c>
      <c r="AQ56" s="378">
        <v>10.5</v>
      </c>
      <c r="AR56" s="379">
        <v>-56.4</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1106973</v>
      </c>
      <c r="AN57" s="367">
        <v>615327</v>
      </c>
      <c r="AO57" s="368">
        <v>62.5</v>
      </c>
      <c r="AP57" s="369">
        <v>264232</v>
      </c>
      <c r="AQ57" s="370">
        <v>15.8</v>
      </c>
      <c r="AR57" s="371">
        <v>46.7</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374635</v>
      </c>
      <c r="AN58" s="375">
        <v>208246</v>
      </c>
      <c r="AO58" s="376">
        <v>30.9</v>
      </c>
      <c r="AP58" s="377">
        <v>133959</v>
      </c>
      <c r="AQ58" s="378">
        <v>13.9</v>
      </c>
      <c r="AR58" s="379">
        <v>17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782140</v>
      </c>
      <c r="AN59" s="367">
        <v>450801</v>
      </c>
      <c r="AO59" s="368">
        <v>-26.7</v>
      </c>
      <c r="AP59" s="369">
        <v>263613</v>
      </c>
      <c r="AQ59" s="370">
        <v>-0.2</v>
      </c>
      <c r="AR59" s="371">
        <v>-26.5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461494</v>
      </c>
      <c r="AN60" s="375">
        <v>265991</v>
      </c>
      <c r="AO60" s="376">
        <v>27.7</v>
      </c>
      <c r="AP60" s="377">
        <v>128823</v>
      </c>
      <c r="AQ60" s="378">
        <v>-3.8</v>
      </c>
      <c r="AR60" s="379">
        <v>31.5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819519</v>
      </c>
      <c r="AN61" s="382">
        <v>443404</v>
      </c>
      <c r="AO61" s="383">
        <v>22.4</v>
      </c>
      <c r="AP61" s="384">
        <v>252393</v>
      </c>
      <c r="AQ61" s="385">
        <v>2.1</v>
      </c>
      <c r="AR61" s="371">
        <v>20.3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423399</v>
      </c>
      <c r="AN62" s="375">
        <v>227194</v>
      </c>
      <c r="AO62" s="376">
        <v>13.7</v>
      </c>
      <c r="AP62" s="377">
        <v>119428</v>
      </c>
      <c r="AQ62" s="378">
        <v>3.7</v>
      </c>
      <c r="AR62" s="379">
        <v>10</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zDrBSzt92PDeG2FoDL68ZwG9G1VEzuiS+mzoDt2LVGiPgn/Kg2VdLbSt2+CtPY7WDUc0huQoHhw/2vB7RfRhNA==" saltValue="ZuC7nb3vZg48N2iIqdRXj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560</v>
      </c>
    </row>
    <row r="120" spans="125:125" ht="13.5" hidden="1" customHeight="1"/>
    <row r="121" spans="125:125" ht="13.5" hidden="1" customHeight="1">
      <c r="DU121" s="292"/>
    </row>
  </sheetData>
  <sheetProtection algorithmName="SHA-512" hashValue="e2WSAmAwrfXclNP1anvvaXAx28J7+U1hmsMlELQbjft+0leZHC7dFV2J6lL4lWRT1Rs+pIPHlBvlSBPYnSvuvQ==" saltValue="klmYd7YeqiFocoKdMRfP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561</v>
      </c>
    </row>
  </sheetData>
  <sheetProtection algorithmName="SHA-512" hashValue="WA7HVBtx9zM7kx2C2DFFGRaQ13Gp1LdrbeqYltg4DHZD9/f5+i0t2CIn3xQQL9JGlUz1LXlclT2Pum1Y8L1e9w==" saltValue="WrUuNjdvewxOIrqwsSBH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00" t="s">
        <v>3</v>
      </c>
      <c r="D47" s="1200"/>
      <c r="E47" s="1201"/>
      <c r="F47" s="11">
        <v>127.34</v>
      </c>
      <c r="G47" s="12">
        <v>135.88</v>
      </c>
      <c r="H47" s="12">
        <v>110.01</v>
      </c>
      <c r="I47" s="12">
        <v>93.27</v>
      </c>
      <c r="J47" s="13">
        <v>83.15</v>
      </c>
    </row>
    <row r="48" spans="2:10" ht="57.75" customHeight="1">
      <c r="B48" s="14"/>
      <c r="C48" s="1202" t="s">
        <v>4</v>
      </c>
      <c r="D48" s="1202"/>
      <c r="E48" s="1203"/>
      <c r="F48" s="15">
        <v>3.35</v>
      </c>
      <c r="G48" s="16">
        <v>3.44</v>
      </c>
      <c r="H48" s="16">
        <v>2.44</v>
      </c>
      <c r="I48" s="16">
        <v>7.84</v>
      </c>
      <c r="J48" s="17">
        <v>1.57</v>
      </c>
    </row>
    <row r="49" spans="2:10" ht="57.75" customHeight="1" thickBot="1">
      <c r="B49" s="18"/>
      <c r="C49" s="1204" t="s">
        <v>5</v>
      </c>
      <c r="D49" s="1204"/>
      <c r="E49" s="1205"/>
      <c r="F49" s="19" t="s">
        <v>567</v>
      </c>
      <c r="G49" s="20" t="s">
        <v>568</v>
      </c>
      <c r="H49" s="20" t="s">
        <v>569</v>
      </c>
      <c r="I49" s="20" t="s">
        <v>570</v>
      </c>
      <c r="J49" s="21" t="s">
        <v>571</v>
      </c>
    </row>
    <row r="50" spans="2:10" ht="13.5" customHeight="1"/>
  </sheetData>
  <sheetProtection algorithmName="SHA-512" hashValue="HqWDOBZG2RWxRByCirgVudfkMNSheM3S4sdCdhj/sFY1+OdBg9oOMGEvoSCaKV+AJUkVPkcja2RguxJ1amZJzw==" saltValue="SC9JedH7TJFQ+9PHlP+8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12" t="s">
        <v>572</v>
      </c>
      <c r="D34" s="1212"/>
      <c r="E34" s="1213"/>
      <c r="F34" s="32">
        <v>3.06</v>
      </c>
      <c r="G34" s="33">
        <v>3.19</v>
      </c>
      <c r="H34" s="33">
        <v>1.64</v>
      </c>
      <c r="I34" s="33">
        <v>7.41</v>
      </c>
      <c r="J34" s="34">
        <v>1.5</v>
      </c>
      <c r="K34" s="22"/>
      <c r="L34" s="22"/>
      <c r="M34" s="22"/>
      <c r="N34" s="22"/>
      <c r="O34" s="22"/>
      <c r="P34" s="22"/>
    </row>
    <row r="35" spans="1:16" ht="39" customHeight="1">
      <c r="A35" s="22"/>
      <c r="B35" s="35"/>
      <c r="C35" s="1206" t="s">
        <v>573</v>
      </c>
      <c r="D35" s="1207"/>
      <c r="E35" s="1208"/>
      <c r="F35" s="36">
        <v>0.99</v>
      </c>
      <c r="G35" s="37">
        <v>0.21</v>
      </c>
      <c r="H35" s="37">
        <v>0.62</v>
      </c>
      <c r="I35" s="37">
        <v>0.81</v>
      </c>
      <c r="J35" s="38">
        <v>0.73</v>
      </c>
      <c r="K35" s="22"/>
      <c r="L35" s="22"/>
      <c r="M35" s="22"/>
      <c r="N35" s="22"/>
      <c r="O35" s="22"/>
      <c r="P35" s="22"/>
    </row>
    <row r="36" spans="1:16" ht="39" customHeight="1">
      <c r="A36" s="22"/>
      <c r="B36" s="35"/>
      <c r="C36" s="1206" t="s">
        <v>574</v>
      </c>
      <c r="D36" s="1207"/>
      <c r="E36" s="1208"/>
      <c r="F36" s="36">
        <v>1.02</v>
      </c>
      <c r="G36" s="37">
        <v>0.57999999999999996</v>
      </c>
      <c r="H36" s="37">
        <v>0.6</v>
      </c>
      <c r="I36" s="37">
        <v>0.18</v>
      </c>
      <c r="J36" s="38">
        <v>0.19</v>
      </c>
      <c r="K36" s="22"/>
      <c r="L36" s="22"/>
      <c r="M36" s="22"/>
      <c r="N36" s="22"/>
      <c r="O36" s="22"/>
      <c r="P36" s="22"/>
    </row>
    <row r="37" spans="1:16" ht="39" customHeight="1">
      <c r="A37" s="22"/>
      <c r="B37" s="35"/>
      <c r="C37" s="1206" t="s">
        <v>575</v>
      </c>
      <c r="D37" s="1207"/>
      <c r="E37" s="1208"/>
      <c r="F37" s="36">
        <v>0.14000000000000001</v>
      </c>
      <c r="G37" s="37">
        <v>0</v>
      </c>
      <c r="H37" s="37">
        <v>0.11</v>
      </c>
      <c r="I37" s="37">
        <v>0.03</v>
      </c>
      <c r="J37" s="38">
        <v>0.17</v>
      </c>
      <c r="K37" s="22"/>
      <c r="L37" s="22"/>
      <c r="M37" s="22"/>
      <c r="N37" s="22"/>
      <c r="O37" s="22"/>
      <c r="P37" s="22"/>
    </row>
    <row r="38" spans="1:16" ht="39" customHeight="1">
      <c r="A38" s="22"/>
      <c r="B38" s="35"/>
      <c r="C38" s="1206" t="s">
        <v>576</v>
      </c>
      <c r="D38" s="1207"/>
      <c r="E38" s="1208"/>
      <c r="F38" s="36">
        <v>0.25</v>
      </c>
      <c r="G38" s="37">
        <v>0.28000000000000003</v>
      </c>
      <c r="H38" s="37">
        <v>0.34</v>
      </c>
      <c r="I38" s="37">
        <v>0.32</v>
      </c>
      <c r="J38" s="38">
        <v>0.14000000000000001</v>
      </c>
      <c r="K38" s="22"/>
      <c r="L38" s="22"/>
      <c r="M38" s="22"/>
      <c r="N38" s="22"/>
      <c r="O38" s="22"/>
      <c r="P38" s="22"/>
    </row>
    <row r="39" spans="1:16" ht="39" customHeight="1">
      <c r="A39" s="22"/>
      <c r="B39" s="35"/>
      <c r="C39" s="1206" t="s">
        <v>577</v>
      </c>
      <c r="D39" s="1207"/>
      <c r="E39" s="1208"/>
      <c r="F39" s="36">
        <v>0.22</v>
      </c>
      <c r="G39" s="37">
        <v>0.21</v>
      </c>
      <c r="H39" s="37">
        <v>0.68</v>
      </c>
      <c r="I39" s="37">
        <v>0.4</v>
      </c>
      <c r="J39" s="38">
        <v>0.05</v>
      </c>
      <c r="K39" s="22"/>
      <c r="L39" s="22"/>
      <c r="M39" s="22"/>
      <c r="N39" s="22"/>
      <c r="O39" s="22"/>
      <c r="P39" s="22"/>
    </row>
    <row r="40" spans="1:16" ht="39" customHeight="1">
      <c r="A40" s="22"/>
      <c r="B40" s="35"/>
      <c r="C40" s="1206" t="s">
        <v>578</v>
      </c>
      <c r="D40" s="1207"/>
      <c r="E40" s="1208"/>
      <c r="F40" s="36">
        <v>0.02</v>
      </c>
      <c r="G40" s="37">
        <v>0.1</v>
      </c>
      <c r="H40" s="37">
        <v>0.1</v>
      </c>
      <c r="I40" s="37">
        <v>0.09</v>
      </c>
      <c r="J40" s="38">
        <v>0.05</v>
      </c>
      <c r="K40" s="22"/>
      <c r="L40" s="22"/>
      <c r="M40" s="22"/>
      <c r="N40" s="22"/>
      <c r="O40" s="22"/>
      <c r="P40" s="22"/>
    </row>
    <row r="41" spans="1:16" ht="39" customHeight="1">
      <c r="A41" s="22"/>
      <c r="B41" s="35"/>
      <c r="C41" s="1206" t="s">
        <v>579</v>
      </c>
      <c r="D41" s="1207"/>
      <c r="E41" s="1208"/>
      <c r="F41" s="36">
        <v>0.05</v>
      </c>
      <c r="G41" s="37">
        <v>0.02</v>
      </c>
      <c r="H41" s="37">
        <v>0.11</v>
      </c>
      <c r="I41" s="37">
        <v>0.02</v>
      </c>
      <c r="J41" s="38">
        <v>0</v>
      </c>
      <c r="K41" s="22"/>
      <c r="L41" s="22"/>
      <c r="M41" s="22"/>
      <c r="N41" s="22"/>
      <c r="O41" s="22"/>
      <c r="P41" s="22"/>
    </row>
    <row r="42" spans="1:16" ht="39" customHeight="1">
      <c r="A42" s="22"/>
      <c r="B42" s="39"/>
      <c r="C42" s="1206" t="s">
        <v>580</v>
      </c>
      <c r="D42" s="1207"/>
      <c r="E42" s="1208"/>
      <c r="F42" s="36" t="s">
        <v>521</v>
      </c>
      <c r="G42" s="37" t="s">
        <v>521</v>
      </c>
      <c r="H42" s="37" t="s">
        <v>521</v>
      </c>
      <c r="I42" s="37" t="s">
        <v>521</v>
      </c>
      <c r="J42" s="38" t="s">
        <v>521</v>
      </c>
      <c r="K42" s="22"/>
      <c r="L42" s="22"/>
      <c r="M42" s="22"/>
      <c r="N42" s="22"/>
      <c r="O42" s="22"/>
      <c r="P42" s="22"/>
    </row>
    <row r="43" spans="1:16" ht="39" customHeight="1" thickBot="1">
      <c r="A43" s="22"/>
      <c r="B43" s="40"/>
      <c r="C43" s="1209" t="s">
        <v>581</v>
      </c>
      <c r="D43" s="1210"/>
      <c r="E43" s="1211"/>
      <c r="F43" s="41">
        <v>0.01</v>
      </c>
      <c r="G43" s="42">
        <v>0.04</v>
      </c>
      <c r="H43" s="42">
        <v>0</v>
      </c>
      <c r="I43" s="42">
        <v>0.02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0mRxhulq2TLfGaqqRvI3jAQx40Ikb6dGRX9FU/KZG4SmbWubY6w49M+OuDevPJZUrWyQSh/Mvk+sMz1fuiVDQ==" saltValue="AkoDtC7pOcJSm6WkvZ3l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14" t="s">
        <v>11</v>
      </c>
      <c r="C45" s="1215"/>
      <c r="D45" s="58"/>
      <c r="E45" s="1220" t="s">
        <v>12</v>
      </c>
      <c r="F45" s="1220"/>
      <c r="G45" s="1220"/>
      <c r="H45" s="1220"/>
      <c r="I45" s="1220"/>
      <c r="J45" s="1221"/>
      <c r="K45" s="59">
        <v>247</v>
      </c>
      <c r="L45" s="60">
        <v>271</v>
      </c>
      <c r="M45" s="60">
        <v>266</v>
      </c>
      <c r="N45" s="60">
        <v>263</v>
      </c>
      <c r="O45" s="61">
        <v>270</v>
      </c>
      <c r="P45" s="48"/>
      <c r="Q45" s="48"/>
      <c r="R45" s="48"/>
      <c r="S45" s="48"/>
      <c r="T45" s="48"/>
      <c r="U45" s="48"/>
    </row>
    <row r="46" spans="1:21" ht="30.75" customHeight="1">
      <c r="A46" s="48"/>
      <c r="B46" s="1216"/>
      <c r="C46" s="1217"/>
      <c r="D46" s="62"/>
      <c r="E46" s="1222" t="s">
        <v>13</v>
      </c>
      <c r="F46" s="1222"/>
      <c r="G46" s="1222"/>
      <c r="H46" s="1222"/>
      <c r="I46" s="1222"/>
      <c r="J46" s="1223"/>
      <c r="K46" s="63" t="s">
        <v>521</v>
      </c>
      <c r="L46" s="64" t="s">
        <v>521</v>
      </c>
      <c r="M46" s="64" t="s">
        <v>521</v>
      </c>
      <c r="N46" s="64" t="s">
        <v>521</v>
      </c>
      <c r="O46" s="65" t="s">
        <v>521</v>
      </c>
      <c r="P46" s="48"/>
      <c r="Q46" s="48"/>
      <c r="R46" s="48"/>
      <c r="S46" s="48"/>
      <c r="T46" s="48"/>
      <c r="U46" s="48"/>
    </row>
    <row r="47" spans="1:21" ht="30.75" customHeight="1">
      <c r="A47" s="48"/>
      <c r="B47" s="1216"/>
      <c r="C47" s="1217"/>
      <c r="D47" s="62"/>
      <c r="E47" s="1222" t="s">
        <v>14</v>
      </c>
      <c r="F47" s="1222"/>
      <c r="G47" s="1222"/>
      <c r="H47" s="1222"/>
      <c r="I47" s="1222"/>
      <c r="J47" s="1223"/>
      <c r="K47" s="63" t="s">
        <v>521</v>
      </c>
      <c r="L47" s="64" t="s">
        <v>521</v>
      </c>
      <c r="M47" s="64" t="s">
        <v>521</v>
      </c>
      <c r="N47" s="64" t="s">
        <v>521</v>
      </c>
      <c r="O47" s="65" t="s">
        <v>521</v>
      </c>
      <c r="P47" s="48"/>
      <c r="Q47" s="48"/>
      <c r="R47" s="48"/>
      <c r="S47" s="48"/>
      <c r="T47" s="48"/>
      <c r="U47" s="48"/>
    </row>
    <row r="48" spans="1:21" ht="30.75" customHeight="1">
      <c r="A48" s="48"/>
      <c r="B48" s="1216"/>
      <c r="C48" s="1217"/>
      <c r="D48" s="62"/>
      <c r="E48" s="1222" t="s">
        <v>15</v>
      </c>
      <c r="F48" s="1222"/>
      <c r="G48" s="1222"/>
      <c r="H48" s="1222"/>
      <c r="I48" s="1222"/>
      <c r="J48" s="1223"/>
      <c r="K48" s="63">
        <v>32</v>
      </c>
      <c r="L48" s="64">
        <v>29</v>
      </c>
      <c r="M48" s="64">
        <v>27</v>
      </c>
      <c r="N48" s="64">
        <v>41</v>
      </c>
      <c r="O48" s="65">
        <v>53</v>
      </c>
      <c r="P48" s="48"/>
      <c r="Q48" s="48"/>
      <c r="R48" s="48"/>
      <c r="S48" s="48"/>
      <c r="T48" s="48"/>
      <c r="U48" s="48"/>
    </row>
    <row r="49" spans="1:21" ht="30.75" customHeight="1">
      <c r="A49" s="48"/>
      <c r="B49" s="1216"/>
      <c r="C49" s="1217"/>
      <c r="D49" s="62"/>
      <c r="E49" s="1222" t="s">
        <v>16</v>
      </c>
      <c r="F49" s="1222"/>
      <c r="G49" s="1222"/>
      <c r="H49" s="1222"/>
      <c r="I49" s="1222"/>
      <c r="J49" s="1223"/>
      <c r="K49" s="63">
        <v>15</v>
      </c>
      <c r="L49" s="64">
        <v>18</v>
      </c>
      <c r="M49" s="64">
        <v>17</v>
      </c>
      <c r="N49" s="64">
        <v>23</v>
      </c>
      <c r="O49" s="65">
        <v>23</v>
      </c>
      <c r="P49" s="48"/>
      <c r="Q49" s="48"/>
      <c r="R49" s="48"/>
      <c r="S49" s="48"/>
      <c r="T49" s="48"/>
      <c r="U49" s="48"/>
    </row>
    <row r="50" spans="1:21" ht="30.75" customHeight="1">
      <c r="A50" s="48"/>
      <c r="B50" s="1216"/>
      <c r="C50" s="1217"/>
      <c r="D50" s="62"/>
      <c r="E50" s="1222" t="s">
        <v>17</v>
      </c>
      <c r="F50" s="1222"/>
      <c r="G50" s="1222"/>
      <c r="H50" s="1222"/>
      <c r="I50" s="1222"/>
      <c r="J50" s="1223"/>
      <c r="K50" s="63">
        <v>11</v>
      </c>
      <c r="L50" s="64">
        <v>11</v>
      </c>
      <c r="M50" s="64" t="s">
        <v>521</v>
      </c>
      <c r="N50" s="64" t="s">
        <v>521</v>
      </c>
      <c r="O50" s="65" t="s">
        <v>521</v>
      </c>
      <c r="P50" s="48"/>
      <c r="Q50" s="48"/>
      <c r="R50" s="48"/>
      <c r="S50" s="48"/>
      <c r="T50" s="48"/>
      <c r="U50" s="48"/>
    </row>
    <row r="51" spans="1:21" ht="30.75" customHeight="1">
      <c r="A51" s="48"/>
      <c r="B51" s="1218"/>
      <c r="C51" s="1219"/>
      <c r="D51" s="66"/>
      <c r="E51" s="1222" t="s">
        <v>18</v>
      </c>
      <c r="F51" s="1222"/>
      <c r="G51" s="1222"/>
      <c r="H51" s="1222"/>
      <c r="I51" s="1222"/>
      <c r="J51" s="1223"/>
      <c r="K51" s="63" t="s">
        <v>521</v>
      </c>
      <c r="L51" s="64" t="s">
        <v>521</v>
      </c>
      <c r="M51" s="64" t="s">
        <v>521</v>
      </c>
      <c r="N51" s="64" t="s">
        <v>521</v>
      </c>
      <c r="O51" s="65">
        <v>0</v>
      </c>
      <c r="P51" s="48"/>
      <c r="Q51" s="48"/>
      <c r="R51" s="48"/>
      <c r="S51" s="48"/>
      <c r="T51" s="48"/>
      <c r="U51" s="48"/>
    </row>
    <row r="52" spans="1:21" ht="30.75" customHeight="1">
      <c r="A52" s="48"/>
      <c r="B52" s="1224" t="s">
        <v>19</v>
      </c>
      <c r="C52" s="1225"/>
      <c r="D52" s="66"/>
      <c r="E52" s="1222" t="s">
        <v>20</v>
      </c>
      <c r="F52" s="1222"/>
      <c r="G52" s="1222"/>
      <c r="H52" s="1222"/>
      <c r="I52" s="1222"/>
      <c r="J52" s="1223"/>
      <c r="K52" s="63">
        <v>235</v>
      </c>
      <c r="L52" s="64">
        <v>250</v>
      </c>
      <c r="M52" s="64">
        <v>249</v>
      </c>
      <c r="N52" s="64">
        <v>233</v>
      </c>
      <c r="O52" s="65">
        <v>243</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70</v>
      </c>
      <c r="L53" s="69">
        <v>79</v>
      </c>
      <c r="M53" s="69">
        <v>61</v>
      </c>
      <c r="N53" s="69">
        <v>94</v>
      </c>
      <c r="O53" s="70">
        <v>103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YOTDfDjWZ+CfKNKtV1PX1XWNrLmx4Jk+/d2F97dIskH++BMNq3V6jiXrKZmDaP8JhpPmMzAQGnEQdS93oEcNA==" saltValue="UsgtWJRJ3+CRoNhScsJd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40" t="s">
        <v>30</v>
      </c>
      <c r="C41" s="1241"/>
      <c r="D41" s="102"/>
      <c r="E41" s="1246" t="s">
        <v>31</v>
      </c>
      <c r="F41" s="1246"/>
      <c r="G41" s="1246"/>
      <c r="H41" s="1247"/>
      <c r="I41" s="103">
        <v>2414</v>
      </c>
      <c r="J41" s="104">
        <v>2503</v>
      </c>
      <c r="K41" s="104">
        <v>2545</v>
      </c>
      <c r="L41" s="104">
        <v>2418</v>
      </c>
      <c r="M41" s="105">
        <v>2322</v>
      </c>
    </row>
    <row r="42" spans="2:13" ht="27.75" customHeight="1">
      <c r="B42" s="1242"/>
      <c r="C42" s="1243"/>
      <c r="D42" s="106"/>
      <c r="E42" s="1248" t="s">
        <v>32</v>
      </c>
      <c r="F42" s="1248"/>
      <c r="G42" s="1248"/>
      <c r="H42" s="1249"/>
      <c r="I42" s="107">
        <v>11</v>
      </c>
      <c r="J42" s="108" t="s">
        <v>521</v>
      </c>
      <c r="K42" s="108" t="s">
        <v>521</v>
      </c>
      <c r="L42" s="108" t="s">
        <v>521</v>
      </c>
      <c r="M42" s="109" t="s">
        <v>521</v>
      </c>
    </row>
    <row r="43" spans="2:13" ht="27.75" customHeight="1">
      <c r="B43" s="1242"/>
      <c r="C43" s="1243"/>
      <c r="D43" s="106"/>
      <c r="E43" s="1248" t="s">
        <v>33</v>
      </c>
      <c r="F43" s="1248"/>
      <c r="G43" s="1248"/>
      <c r="H43" s="1249"/>
      <c r="I43" s="107">
        <v>464</v>
      </c>
      <c r="J43" s="108">
        <v>564</v>
      </c>
      <c r="K43" s="108">
        <v>561</v>
      </c>
      <c r="L43" s="108">
        <v>546</v>
      </c>
      <c r="M43" s="109">
        <v>573</v>
      </c>
    </row>
    <row r="44" spans="2:13" ht="27.75" customHeight="1">
      <c r="B44" s="1242"/>
      <c r="C44" s="1243"/>
      <c r="D44" s="106"/>
      <c r="E44" s="1248" t="s">
        <v>34</v>
      </c>
      <c r="F44" s="1248"/>
      <c r="G44" s="1248"/>
      <c r="H44" s="1249"/>
      <c r="I44" s="107">
        <v>144</v>
      </c>
      <c r="J44" s="108">
        <v>235</v>
      </c>
      <c r="K44" s="108">
        <v>220</v>
      </c>
      <c r="L44" s="108">
        <v>202</v>
      </c>
      <c r="M44" s="109">
        <v>192</v>
      </c>
    </row>
    <row r="45" spans="2:13" ht="27.75" customHeight="1">
      <c r="B45" s="1242"/>
      <c r="C45" s="1243"/>
      <c r="D45" s="106"/>
      <c r="E45" s="1248" t="s">
        <v>35</v>
      </c>
      <c r="F45" s="1248"/>
      <c r="G45" s="1248"/>
      <c r="H45" s="1249"/>
      <c r="I45" s="107">
        <v>1026</v>
      </c>
      <c r="J45" s="108">
        <v>1015</v>
      </c>
      <c r="K45" s="108">
        <v>983</v>
      </c>
      <c r="L45" s="108">
        <v>972</v>
      </c>
      <c r="M45" s="109">
        <v>977</v>
      </c>
    </row>
    <row r="46" spans="2:13" ht="27.75" customHeight="1">
      <c r="B46" s="1242"/>
      <c r="C46" s="1243"/>
      <c r="D46" s="110"/>
      <c r="E46" s="1248" t="s">
        <v>36</v>
      </c>
      <c r="F46" s="1248"/>
      <c r="G46" s="1248"/>
      <c r="H46" s="1249"/>
      <c r="I46" s="107" t="s">
        <v>521</v>
      </c>
      <c r="J46" s="108" t="s">
        <v>521</v>
      </c>
      <c r="K46" s="108" t="s">
        <v>521</v>
      </c>
      <c r="L46" s="108" t="s">
        <v>521</v>
      </c>
      <c r="M46" s="109" t="s">
        <v>521</v>
      </c>
    </row>
    <row r="47" spans="2:13" ht="27.75" customHeight="1">
      <c r="B47" s="1242"/>
      <c r="C47" s="1243"/>
      <c r="D47" s="111"/>
      <c r="E47" s="1250" t="s">
        <v>37</v>
      </c>
      <c r="F47" s="1251"/>
      <c r="G47" s="1251"/>
      <c r="H47" s="1252"/>
      <c r="I47" s="107" t="s">
        <v>521</v>
      </c>
      <c r="J47" s="108" t="s">
        <v>521</v>
      </c>
      <c r="K47" s="108" t="s">
        <v>521</v>
      </c>
      <c r="L47" s="108" t="s">
        <v>521</v>
      </c>
      <c r="M47" s="109" t="s">
        <v>521</v>
      </c>
    </row>
    <row r="48" spans="2:13" ht="27.75" customHeight="1">
      <c r="B48" s="1242"/>
      <c r="C48" s="1243"/>
      <c r="D48" s="106"/>
      <c r="E48" s="1248" t="s">
        <v>38</v>
      </c>
      <c r="F48" s="1248"/>
      <c r="G48" s="1248"/>
      <c r="H48" s="1249"/>
      <c r="I48" s="107" t="s">
        <v>521</v>
      </c>
      <c r="J48" s="108" t="s">
        <v>521</v>
      </c>
      <c r="K48" s="108" t="s">
        <v>521</v>
      </c>
      <c r="L48" s="108" t="s">
        <v>521</v>
      </c>
      <c r="M48" s="109" t="s">
        <v>521</v>
      </c>
    </row>
    <row r="49" spans="2:13" ht="27.75" customHeight="1">
      <c r="B49" s="1244"/>
      <c r="C49" s="1245"/>
      <c r="D49" s="106"/>
      <c r="E49" s="1248" t="s">
        <v>39</v>
      </c>
      <c r="F49" s="1248"/>
      <c r="G49" s="1248"/>
      <c r="H49" s="1249"/>
      <c r="I49" s="107" t="s">
        <v>521</v>
      </c>
      <c r="J49" s="108" t="s">
        <v>521</v>
      </c>
      <c r="K49" s="108" t="s">
        <v>521</v>
      </c>
      <c r="L49" s="108" t="s">
        <v>521</v>
      </c>
      <c r="M49" s="109" t="s">
        <v>521</v>
      </c>
    </row>
    <row r="50" spans="2:13" ht="27.75" customHeight="1">
      <c r="B50" s="1253" t="s">
        <v>40</v>
      </c>
      <c r="C50" s="1254"/>
      <c r="D50" s="112"/>
      <c r="E50" s="1248" t="s">
        <v>41</v>
      </c>
      <c r="F50" s="1248"/>
      <c r="G50" s="1248"/>
      <c r="H50" s="1249"/>
      <c r="I50" s="107">
        <v>4863</v>
      </c>
      <c r="J50" s="108">
        <v>4897</v>
      </c>
      <c r="K50" s="108">
        <v>4574</v>
      </c>
      <c r="L50" s="108">
        <v>4280</v>
      </c>
      <c r="M50" s="109">
        <v>4148</v>
      </c>
    </row>
    <row r="51" spans="2:13" ht="27.75" customHeight="1">
      <c r="B51" s="1242"/>
      <c r="C51" s="1243"/>
      <c r="D51" s="106"/>
      <c r="E51" s="1248" t="s">
        <v>42</v>
      </c>
      <c r="F51" s="1248"/>
      <c r="G51" s="1248"/>
      <c r="H51" s="1249"/>
      <c r="I51" s="107">
        <v>4</v>
      </c>
      <c r="J51" s="108">
        <v>3</v>
      </c>
      <c r="K51" s="108">
        <v>2</v>
      </c>
      <c r="L51" s="108">
        <v>1</v>
      </c>
      <c r="M51" s="109">
        <v>1</v>
      </c>
    </row>
    <row r="52" spans="2:13" ht="27.75" customHeight="1">
      <c r="B52" s="1244"/>
      <c r="C52" s="1245"/>
      <c r="D52" s="106"/>
      <c r="E52" s="1248" t="s">
        <v>43</v>
      </c>
      <c r="F52" s="1248"/>
      <c r="G52" s="1248"/>
      <c r="H52" s="1249"/>
      <c r="I52" s="107">
        <v>2155</v>
      </c>
      <c r="J52" s="108">
        <v>2293</v>
      </c>
      <c r="K52" s="108">
        <v>2400</v>
      </c>
      <c r="L52" s="108">
        <v>2232</v>
      </c>
      <c r="M52" s="109">
        <v>2225</v>
      </c>
    </row>
    <row r="53" spans="2:13" ht="27.75" customHeight="1" thickBot="1">
      <c r="B53" s="1255" t="s">
        <v>44</v>
      </c>
      <c r="C53" s="1256"/>
      <c r="D53" s="113"/>
      <c r="E53" s="1257" t="s">
        <v>45</v>
      </c>
      <c r="F53" s="1257"/>
      <c r="G53" s="1257"/>
      <c r="H53" s="1258"/>
      <c r="I53" s="114">
        <v>-2965</v>
      </c>
      <c r="J53" s="115">
        <v>-2876</v>
      </c>
      <c r="K53" s="115">
        <v>-2667</v>
      </c>
      <c r="L53" s="115">
        <v>-2375</v>
      </c>
      <c r="M53" s="116">
        <v>-2309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hwTYoGao91iw3aIutPvLTOmyr/8gvcTkCsk7vSnZBqw/q+IxAo7i2aiUnD4LuBl5RLUYRGGodzRSttzEIo1MA==" saltValue="he9CKU22xwJAMbVha22q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267" t="s">
        <v>48</v>
      </c>
      <c r="D55" s="1267"/>
      <c r="E55" s="1268"/>
      <c r="F55" s="128">
        <v>1783</v>
      </c>
      <c r="G55" s="128">
        <v>1491</v>
      </c>
      <c r="H55" s="129">
        <v>1401</v>
      </c>
    </row>
    <row r="56" spans="2:8" ht="52.5" customHeight="1">
      <c r="B56" s="130"/>
      <c r="C56" s="1269" t="s">
        <v>49</v>
      </c>
      <c r="D56" s="1269"/>
      <c r="E56" s="1270"/>
      <c r="F56" s="131">
        <v>1404</v>
      </c>
      <c r="G56" s="131">
        <v>1378</v>
      </c>
      <c r="H56" s="132">
        <v>1328</v>
      </c>
    </row>
    <row r="57" spans="2:8" ht="53.25" customHeight="1">
      <c r="B57" s="130"/>
      <c r="C57" s="1271" t="s">
        <v>50</v>
      </c>
      <c r="D57" s="1271"/>
      <c r="E57" s="1272"/>
      <c r="F57" s="133">
        <v>1627</v>
      </c>
      <c r="G57" s="133">
        <v>1197</v>
      </c>
      <c r="H57" s="134">
        <v>1099</v>
      </c>
    </row>
    <row r="58" spans="2:8" ht="45.75" customHeight="1">
      <c r="B58" s="135"/>
      <c r="C58" s="1259" t="s">
        <v>602</v>
      </c>
      <c r="D58" s="1260"/>
      <c r="E58" s="1261"/>
      <c r="F58" s="136">
        <v>296</v>
      </c>
      <c r="G58" s="136">
        <v>296</v>
      </c>
      <c r="H58" s="137">
        <v>296</v>
      </c>
    </row>
    <row r="59" spans="2:8" ht="45.75" customHeight="1">
      <c r="B59" s="135"/>
      <c r="C59" s="1259" t="s">
        <v>603</v>
      </c>
      <c r="D59" s="1260"/>
      <c r="E59" s="1261"/>
      <c r="F59" s="136">
        <v>220</v>
      </c>
      <c r="G59" s="136">
        <v>220</v>
      </c>
      <c r="H59" s="137">
        <v>220</v>
      </c>
    </row>
    <row r="60" spans="2:8" ht="45.75" customHeight="1">
      <c r="B60" s="135"/>
      <c r="C60" s="1259" t="s">
        <v>604</v>
      </c>
      <c r="D60" s="1260"/>
      <c r="E60" s="1261"/>
      <c r="F60" s="136">
        <v>210</v>
      </c>
      <c r="G60" s="136">
        <v>210</v>
      </c>
      <c r="H60" s="137">
        <v>200</v>
      </c>
    </row>
    <row r="61" spans="2:8" ht="45.75" customHeight="1">
      <c r="B61" s="135"/>
      <c r="C61" s="1259" t="s">
        <v>605</v>
      </c>
      <c r="D61" s="1260"/>
      <c r="E61" s="1261"/>
      <c r="F61" s="136">
        <v>200</v>
      </c>
      <c r="G61" s="136">
        <v>200</v>
      </c>
      <c r="H61" s="137">
        <v>200</v>
      </c>
    </row>
    <row r="62" spans="2:8" ht="45.75" customHeight="1" thickBot="1">
      <c r="B62" s="138"/>
      <c r="C62" s="1262" t="s">
        <v>606</v>
      </c>
      <c r="D62" s="1263"/>
      <c r="E62" s="1264"/>
      <c r="F62" s="139">
        <v>130</v>
      </c>
      <c r="G62" s="139">
        <v>130</v>
      </c>
      <c r="H62" s="140">
        <v>130</v>
      </c>
    </row>
    <row r="63" spans="2:8" ht="52.5" customHeight="1" thickBot="1">
      <c r="B63" s="141"/>
      <c r="C63" s="1265" t="s">
        <v>51</v>
      </c>
      <c r="D63" s="1265"/>
      <c r="E63" s="1266"/>
      <c r="F63" s="142">
        <v>4814</v>
      </c>
      <c r="G63" s="142">
        <v>4065</v>
      </c>
      <c r="H63" s="143">
        <v>3828</v>
      </c>
    </row>
    <row r="64" spans="2:8" ht="15" customHeight="1"/>
  </sheetData>
  <sheetProtection algorithmName="SHA-512" hashValue="6qZreJFqwOCsGSSdtWPjoYiJt44yvGI7Y7g82ybepOJ2M9guDBtEenAyLfpHvhTiFnwCD6LlJ5+BycS90BFsQg==" saltValue="q6DaAcgEeUIkmkg8R8/u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239939</v>
      </c>
      <c r="E3" s="162"/>
      <c r="F3" s="163">
        <v>237994</v>
      </c>
      <c r="G3" s="164"/>
      <c r="H3" s="165"/>
    </row>
    <row r="4" spans="1:8">
      <c r="A4" s="166"/>
      <c r="B4" s="167"/>
      <c r="C4" s="168"/>
      <c r="D4" s="169">
        <v>208656</v>
      </c>
      <c r="E4" s="170"/>
      <c r="F4" s="171">
        <v>110361</v>
      </c>
      <c r="G4" s="172"/>
      <c r="H4" s="173"/>
    </row>
    <row r="5" spans="1:8">
      <c r="A5" s="154" t="s">
        <v>554</v>
      </c>
      <c r="B5" s="159"/>
      <c r="C5" s="160"/>
      <c r="D5" s="161">
        <v>532179</v>
      </c>
      <c r="E5" s="162"/>
      <c r="F5" s="163">
        <v>267911</v>
      </c>
      <c r="G5" s="164"/>
      <c r="H5" s="165"/>
    </row>
    <row r="6" spans="1:8">
      <c r="A6" s="166"/>
      <c r="B6" s="167"/>
      <c r="C6" s="168"/>
      <c r="D6" s="169">
        <v>293947</v>
      </c>
      <c r="E6" s="170"/>
      <c r="F6" s="171">
        <v>106425</v>
      </c>
      <c r="G6" s="172"/>
      <c r="H6" s="173"/>
    </row>
    <row r="7" spans="1:8">
      <c r="A7" s="154" t="s">
        <v>555</v>
      </c>
      <c r="B7" s="159"/>
      <c r="C7" s="160"/>
      <c r="D7" s="161">
        <v>378774</v>
      </c>
      <c r="E7" s="162"/>
      <c r="F7" s="163">
        <v>228215</v>
      </c>
      <c r="G7" s="164"/>
      <c r="H7" s="165"/>
    </row>
    <row r="8" spans="1:8">
      <c r="A8" s="166"/>
      <c r="B8" s="167"/>
      <c r="C8" s="168"/>
      <c r="D8" s="169">
        <v>159128</v>
      </c>
      <c r="E8" s="170"/>
      <c r="F8" s="171">
        <v>117571</v>
      </c>
      <c r="G8" s="172"/>
      <c r="H8" s="173"/>
    </row>
    <row r="9" spans="1:8">
      <c r="A9" s="154" t="s">
        <v>556</v>
      </c>
      <c r="B9" s="159"/>
      <c r="C9" s="160"/>
      <c r="D9" s="161">
        <v>615327</v>
      </c>
      <c r="E9" s="162"/>
      <c r="F9" s="163">
        <v>264232</v>
      </c>
      <c r="G9" s="164"/>
      <c r="H9" s="165"/>
    </row>
    <row r="10" spans="1:8">
      <c r="A10" s="166"/>
      <c r="B10" s="167"/>
      <c r="C10" s="168"/>
      <c r="D10" s="169">
        <v>208246</v>
      </c>
      <c r="E10" s="170"/>
      <c r="F10" s="171">
        <v>133959</v>
      </c>
      <c r="G10" s="172"/>
      <c r="H10" s="173"/>
    </row>
    <row r="11" spans="1:8">
      <c r="A11" s="154" t="s">
        <v>557</v>
      </c>
      <c r="B11" s="159"/>
      <c r="C11" s="160"/>
      <c r="D11" s="161">
        <v>450801</v>
      </c>
      <c r="E11" s="162"/>
      <c r="F11" s="163">
        <v>263613</v>
      </c>
      <c r="G11" s="164"/>
      <c r="H11" s="165"/>
    </row>
    <row r="12" spans="1:8">
      <c r="A12" s="166"/>
      <c r="B12" s="167"/>
      <c r="C12" s="174"/>
      <c r="D12" s="169">
        <v>265991</v>
      </c>
      <c r="E12" s="170"/>
      <c r="F12" s="171">
        <v>128823</v>
      </c>
      <c r="G12" s="172"/>
      <c r="H12" s="173"/>
    </row>
    <row r="13" spans="1:8">
      <c r="A13" s="154"/>
      <c r="B13" s="159"/>
      <c r="C13" s="175"/>
      <c r="D13" s="176">
        <v>443404</v>
      </c>
      <c r="E13" s="177"/>
      <c r="F13" s="178">
        <v>252393</v>
      </c>
      <c r="G13" s="179"/>
      <c r="H13" s="165"/>
    </row>
    <row r="14" spans="1:8">
      <c r="A14" s="166"/>
      <c r="B14" s="167"/>
      <c r="C14" s="168"/>
      <c r="D14" s="169">
        <v>227194</v>
      </c>
      <c r="E14" s="170"/>
      <c r="F14" s="171">
        <v>119428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3.35</v>
      </c>
      <c r="C19" s="180">
        <f>ROUND(VALUE(SUBSTITUTE(実質収支比率等に係る経年分析!G$48,"▲","-")),2)</f>
        <v>3.44</v>
      </c>
      <c r="D19" s="180">
        <f>ROUND(VALUE(SUBSTITUTE(実質収支比率等に係る経年分析!H$48,"▲","-")),2)</f>
        <v>2.44</v>
      </c>
      <c r="E19" s="180">
        <f>ROUND(VALUE(SUBSTITUTE(実質収支比率等に係る経年分析!I$48,"▲","-")),2)</f>
        <v>7.84</v>
      </c>
      <c r="F19" s="180">
        <f>ROUND(VALUE(SUBSTITUTE(実質収支比率等に係る経年分析!J$48,"▲","-")),2)</f>
        <v>1.57</v>
      </c>
    </row>
    <row r="20" spans="1:11">
      <c r="A20" s="180" t="s">
        <v>55</v>
      </c>
      <c r="B20" s="180">
        <f>ROUND(VALUE(SUBSTITUTE(実質収支比率等に係る経年分析!F$47,"▲","-")),2)</f>
        <v>127.34</v>
      </c>
      <c r="C20" s="180">
        <f>ROUND(VALUE(SUBSTITUTE(実質収支比率等に係る経年分析!G$47,"▲","-")),2)</f>
        <v>135.88</v>
      </c>
      <c r="D20" s="180">
        <f>ROUND(VALUE(SUBSTITUTE(実質収支比率等に係る経年分析!H$47,"▲","-")),2)</f>
        <v>110.01</v>
      </c>
      <c r="E20" s="180">
        <f>ROUND(VALUE(SUBSTITUTE(実質収支比率等に係る経年分析!I$47,"▲","-")),2)</f>
        <v>93.27</v>
      </c>
      <c r="F20" s="180">
        <f>ROUND(VALUE(SUBSTITUTE(実質収支比率等に係る経年分析!J$47,"▲","-")),2)</f>
        <v>83.15</v>
      </c>
    </row>
    <row r="21" spans="1:11">
      <c r="A21" s="180" t="s">
        <v>56</v>
      </c>
      <c r="B21" s="180">
        <f>IF(ISNUMBER(VALUE(SUBSTITUTE(実質収支比率等に係る経年分析!F$49,"▲","-"))),ROUND(VALUE(SUBSTITUTE(実質収支比率等に係る経年分析!F$49,"▲","-")),2),NA())</f>
        <v>-0.82</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-31.88</v>
      </c>
      <c r="E21" s="180">
        <f>IF(ISNUMBER(VALUE(SUBSTITUTE(実質収支比率等に係る経年分析!I$49,"▲","-"))),ROUND(VALUE(SUBSTITUTE(実質収支比率等に係る経年分析!I$49,"▲","-")),2),NA())</f>
        <v>-13.82</v>
      </c>
      <c r="F21" s="180">
        <f>IF(ISNUMBER(VALUE(SUBSTITUTE(実質収支比率等に係る経年分析!J$49,"▲","-"))),ROUND(VALUE(SUBSTITUTE(実質収支比率等に係る経年分析!J$49,"▲","-")),2),NA())</f>
        <v>-14.77</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地域活性化施設特別会計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c r="A31" s="181" t="str">
        <f>IF(連結実質赤字比率に係る赤字・黒字の構成分析!C$39="",NA(),連結実質赤字比率に係る赤字・黒字の構成分析!C$39)</f>
        <v>万場診療所特別会計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c r="A32" s="181" t="str">
        <f>IF(連結実質赤字比率に係る赤字・黒字の構成分析!C$38="",NA(),連結実質赤字比率に係る赤字・黒字の構成分析!C$38)</f>
        <v>国民健康保険直営中里診療所特別会計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c r="A33" s="181" t="str">
        <f>IF(連結実質赤字比率に係る赤字・黒字の構成分析!C$37="",NA(),連結実質赤字比率に係る赤字・黒字の構成分析!C$37)</f>
        <v>生活排水処理事業特別会計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0.57999999999999996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0.19</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235</v>
      </c>
      <c r="E42" s="182"/>
      <c r="F42" s="182"/>
      <c r="G42" s="182">
        <f>'実質公債費比率（分子）の構造'!L$52</f>
        <v>250</v>
      </c>
      <c r="H42" s="182"/>
      <c r="I42" s="182"/>
      <c r="J42" s="182">
        <f>'実質公債費比率（分子）の構造'!M$52</f>
        <v>249</v>
      </c>
      <c r="K42" s="182"/>
      <c r="L42" s="182"/>
      <c r="M42" s="182">
        <f>'実質公債費比率（分子）の構造'!N$52</f>
        <v>233</v>
      </c>
      <c r="N42" s="182"/>
      <c r="O42" s="182"/>
      <c r="P42" s="182">
        <f>'実質公債費比率（分子）の構造'!O$52</f>
        <v>243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c r="A44" s="182" t="s">
        <v>65</v>
      </c>
      <c r="B44" s="182">
        <f>'実質公債費比率（分子）の構造'!K$50</f>
        <v>11</v>
      </c>
      <c r="C44" s="182"/>
      <c r="D44" s="182"/>
      <c r="E44" s="182">
        <f>'実質公債費比率（分子）の構造'!L$50</f>
        <v>11</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15</v>
      </c>
      <c r="C45" s="182"/>
      <c r="D45" s="182"/>
      <c r="E45" s="182">
        <f>'実質公債費比率（分子）の構造'!L$49</f>
        <v>18</v>
      </c>
      <c r="F45" s="182"/>
      <c r="G45" s="182"/>
      <c r="H45" s="182">
        <f>'実質公債費比率（分子）の構造'!M$49</f>
        <v>17</v>
      </c>
      <c r="I45" s="182"/>
      <c r="J45" s="182"/>
      <c r="K45" s="182">
        <f>'実質公債費比率（分子）の構造'!N$49</f>
        <v>23</v>
      </c>
      <c r="L45" s="182"/>
      <c r="M45" s="182"/>
      <c r="N45" s="182">
        <f>'実質公債費比率（分子）の構造'!O$49</f>
        <v>23</v>
      </c>
      <c r="O45" s="182"/>
      <c r="P45" s="182"/>
    </row>
    <row r="46" spans="1:16">
      <c r="A46" s="182" t="s">
        <v>67</v>
      </c>
      <c r="B46" s="182">
        <f>'実質公債費比率（分子）の構造'!K$48</f>
        <v>32</v>
      </c>
      <c r="C46" s="182"/>
      <c r="D46" s="182"/>
      <c r="E46" s="182">
        <f>'実質公債費比率（分子）の構造'!L$48</f>
        <v>29</v>
      </c>
      <c r="F46" s="182"/>
      <c r="G46" s="182"/>
      <c r="H46" s="182">
        <f>'実質公債費比率（分子）の構造'!M$48</f>
        <v>27</v>
      </c>
      <c r="I46" s="182"/>
      <c r="J46" s="182"/>
      <c r="K46" s="182">
        <f>'実質公債費比率（分子）の構造'!N$48</f>
        <v>41</v>
      </c>
      <c r="L46" s="182"/>
      <c r="M46" s="182"/>
      <c r="N46" s="182">
        <f>'実質公債費比率（分子）の構造'!O$48</f>
        <v>53</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247</v>
      </c>
      <c r="C49" s="182"/>
      <c r="D49" s="182"/>
      <c r="E49" s="182">
        <f>'実質公債費比率（分子）の構造'!L$45</f>
        <v>271</v>
      </c>
      <c r="F49" s="182"/>
      <c r="G49" s="182"/>
      <c r="H49" s="182">
        <f>'実質公債費比率（分子）の構造'!M$45</f>
        <v>266</v>
      </c>
      <c r="I49" s="182"/>
      <c r="J49" s="182"/>
      <c r="K49" s="182">
        <f>'実質公債費比率（分子）の構造'!N$45</f>
        <v>263</v>
      </c>
      <c r="L49" s="182"/>
      <c r="M49" s="182"/>
      <c r="N49" s="182">
        <f>'実質公債費比率（分子）の構造'!O$45</f>
        <v>270</v>
      </c>
      <c r="O49" s="182"/>
      <c r="P49" s="182"/>
    </row>
    <row r="50" spans="1:16">
      <c r="A50" s="182" t="s">
        <v>70</v>
      </c>
      <c r="B50" s="182" t="e">
        <f>NA()</f>
        <v>#N/A</v>
      </c>
      <c r="C50" s="182">
        <f>IF(ISNUMBER('実質公債費比率（分子）の構造'!K$53),'実質公債費比率（分子）の構造'!K$53,NA())</f>
        <v>70</v>
      </c>
      <c r="D50" s="182" t="e">
        <f>NA()</f>
        <v>#N/A</v>
      </c>
      <c r="E50" s="182" t="e">
        <f>NA()</f>
        <v>#N/A</v>
      </c>
      <c r="F50" s="182">
        <f>IF(ISNUMBER('実質公債費比率（分子）の構造'!L$53),'実質公債費比率（分子）の構造'!L$53,NA())</f>
        <v>79</v>
      </c>
      <c r="G50" s="182" t="e">
        <f>NA()</f>
        <v>#N/A</v>
      </c>
      <c r="H50" s="182" t="e">
        <f>NA()</f>
        <v>#N/A</v>
      </c>
      <c r="I50" s="182">
        <f>IF(ISNUMBER('実質公債費比率（分子）の構造'!M$53),'実質公債費比率（分子）の構造'!M$53,NA())</f>
        <v>61</v>
      </c>
      <c r="J50" s="182" t="e">
        <f>NA()</f>
        <v>#N/A</v>
      </c>
      <c r="K50" s="182" t="e">
        <f>NA()</f>
        <v>#N/A</v>
      </c>
      <c r="L50" s="182">
        <f>IF(ISNUMBER('実質公債費比率（分子）の構造'!N$53),'実質公債費比率（分子）の構造'!N$53,NA())</f>
        <v>94</v>
      </c>
      <c r="M50" s="182" t="e">
        <f>NA()</f>
        <v>#N/A</v>
      </c>
      <c r="N50" s="182" t="e">
        <f>NA()</f>
        <v>#N/A</v>
      </c>
      <c r="O50" s="182">
        <f>IF(ISNUMBER('実質公債費比率（分子）の構造'!O$53),'実質公債費比率（分子）の構造'!O$53,NA())</f>
        <v>103</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2155</v>
      </c>
      <c r="E56" s="181"/>
      <c r="F56" s="181"/>
      <c r="G56" s="181">
        <f>'将来負担比率（分子）の構造'!J$52</f>
        <v>2293</v>
      </c>
      <c r="H56" s="181"/>
      <c r="I56" s="181"/>
      <c r="J56" s="181">
        <f>'将来負担比率（分子）の構造'!K$52</f>
        <v>2400</v>
      </c>
      <c r="K56" s="181"/>
      <c r="L56" s="181"/>
      <c r="M56" s="181">
        <f>'将来負担比率（分子）の構造'!L$52</f>
        <v>2232</v>
      </c>
      <c r="N56" s="181"/>
      <c r="O56" s="181"/>
      <c r="P56" s="181">
        <f>'将来負担比率（分子）の構造'!M$52</f>
        <v>2225</v>
      </c>
    </row>
    <row r="57" spans="1:16">
      <c r="A57" s="181" t="s">
        <v>42</v>
      </c>
      <c r="B57" s="181"/>
      <c r="C57" s="181"/>
      <c r="D57" s="181">
        <f>'将来負担比率（分子）の構造'!I$51</f>
        <v>4</v>
      </c>
      <c r="E57" s="181"/>
      <c r="F57" s="181"/>
      <c r="G57" s="181">
        <f>'将来負担比率（分子）の構造'!J$51</f>
        <v>3</v>
      </c>
      <c r="H57" s="181"/>
      <c r="I57" s="181"/>
      <c r="J57" s="181">
        <f>'将来負担比率（分子）の構造'!K$51</f>
        <v>2</v>
      </c>
      <c r="K57" s="181"/>
      <c r="L57" s="181"/>
      <c r="M57" s="181">
        <f>'将来負担比率（分子）の構造'!L$51</f>
        <v>1</v>
      </c>
      <c r="N57" s="181"/>
      <c r="O57" s="181"/>
      <c r="P57" s="181">
        <f>'将来負担比率（分子）の構造'!M$51</f>
        <v>1</v>
      </c>
    </row>
    <row r="58" spans="1:16">
      <c r="A58" s="181" t="s">
        <v>41</v>
      </c>
      <c r="B58" s="181"/>
      <c r="C58" s="181"/>
      <c r="D58" s="181">
        <f>'将来負担比率（分子）の構造'!I$50</f>
        <v>4863</v>
      </c>
      <c r="E58" s="181"/>
      <c r="F58" s="181"/>
      <c r="G58" s="181">
        <f>'将来負担比率（分子）の構造'!J$50</f>
        <v>4897</v>
      </c>
      <c r="H58" s="181"/>
      <c r="I58" s="181"/>
      <c r="J58" s="181">
        <f>'将来負担比率（分子）の構造'!K$50</f>
        <v>4574</v>
      </c>
      <c r="K58" s="181"/>
      <c r="L58" s="181"/>
      <c r="M58" s="181">
        <f>'将来負担比率（分子）の構造'!L$50</f>
        <v>4280</v>
      </c>
      <c r="N58" s="181"/>
      <c r="O58" s="181"/>
      <c r="P58" s="181">
        <f>'将来負担比率（分子）の構造'!M$50</f>
        <v>4148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1026</v>
      </c>
      <c r="C62" s="181"/>
      <c r="D62" s="181"/>
      <c r="E62" s="181">
        <f>'将来負担比率（分子）の構造'!J$45</f>
        <v>1015</v>
      </c>
      <c r="F62" s="181"/>
      <c r="G62" s="181"/>
      <c r="H62" s="181">
        <f>'将来負担比率（分子）の構造'!K$45</f>
        <v>983</v>
      </c>
      <c r="I62" s="181"/>
      <c r="J62" s="181"/>
      <c r="K62" s="181">
        <f>'将来負担比率（分子）の構造'!L$45</f>
        <v>972</v>
      </c>
      <c r="L62" s="181"/>
      <c r="M62" s="181"/>
      <c r="N62" s="181">
        <f>'将来負担比率（分子）の構造'!M$45</f>
        <v>977</v>
      </c>
      <c r="O62" s="181"/>
      <c r="P62" s="181"/>
    </row>
    <row r="63" spans="1:16">
      <c r="A63" s="181" t="s">
        <v>34</v>
      </c>
      <c r="B63" s="181">
        <f>'将来負担比率（分子）の構造'!I$44</f>
        <v>144</v>
      </c>
      <c r="C63" s="181"/>
      <c r="D63" s="181"/>
      <c r="E63" s="181">
        <f>'将来負担比率（分子）の構造'!J$44</f>
        <v>235</v>
      </c>
      <c r="F63" s="181"/>
      <c r="G63" s="181"/>
      <c r="H63" s="181">
        <f>'将来負担比率（分子）の構造'!K$44</f>
        <v>220</v>
      </c>
      <c r="I63" s="181"/>
      <c r="J63" s="181"/>
      <c r="K63" s="181">
        <f>'将来負担比率（分子）の構造'!L$44</f>
        <v>202</v>
      </c>
      <c r="L63" s="181"/>
      <c r="M63" s="181"/>
      <c r="N63" s="181">
        <f>'将来負担比率（分子）の構造'!M$44</f>
        <v>192</v>
      </c>
      <c r="O63" s="181"/>
      <c r="P63" s="181"/>
    </row>
    <row r="64" spans="1:16">
      <c r="A64" s="181" t="s">
        <v>33</v>
      </c>
      <c r="B64" s="181">
        <f>'将来負担比率（分子）の構造'!I$43</f>
        <v>464</v>
      </c>
      <c r="C64" s="181"/>
      <c r="D64" s="181"/>
      <c r="E64" s="181">
        <f>'将来負担比率（分子）の構造'!J$43</f>
        <v>564</v>
      </c>
      <c r="F64" s="181"/>
      <c r="G64" s="181"/>
      <c r="H64" s="181">
        <f>'将来負担比率（分子）の構造'!K$43</f>
        <v>561</v>
      </c>
      <c r="I64" s="181"/>
      <c r="J64" s="181"/>
      <c r="K64" s="181">
        <f>'将来負担比率（分子）の構造'!L$43</f>
        <v>546</v>
      </c>
      <c r="L64" s="181"/>
      <c r="M64" s="181"/>
      <c r="N64" s="181">
        <f>'将来負担比率（分子）の構造'!M$43</f>
        <v>573</v>
      </c>
      <c r="O64" s="181"/>
      <c r="P64" s="181"/>
    </row>
    <row r="65" spans="1:16">
      <c r="A65" s="181" t="s">
        <v>32</v>
      </c>
      <c r="B65" s="181">
        <f>'将来負担比率（分子）の構造'!I$42</f>
        <v>11</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2414</v>
      </c>
      <c r="C66" s="181"/>
      <c r="D66" s="181"/>
      <c r="E66" s="181">
        <f>'将来負担比率（分子）の構造'!J$41</f>
        <v>2503</v>
      </c>
      <c r="F66" s="181"/>
      <c r="G66" s="181"/>
      <c r="H66" s="181">
        <f>'将来負担比率（分子）の構造'!K$41</f>
        <v>2545</v>
      </c>
      <c r="I66" s="181"/>
      <c r="J66" s="181"/>
      <c r="K66" s="181">
        <f>'将来負担比率（分子）の構造'!L$41</f>
        <v>2418</v>
      </c>
      <c r="L66" s="181"/>
      <c r="M66" s="181"/>
      <c r="N66" s="181">
        <f>'将来負担比率（分子）の構造'!M$41</f>
        <v>2322</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1783</v>
      </c>
      <c r="C72" s="185">
        <f>基金残高に係る経年分析!G55</f>
        <v>1491</v>
      </c>
      <c r="D72" s="185">
        <f>基金残高に係る経年分析!H55</f>
        <v>1401</v>
      </c>
    </row>
    <row r="73" spans="1:16">
      <c r="A73" s="184" t="s">
        <v>77</v>
      </c>
      <c r="B73" s="185">
        <f>基金残高に係る経年分析!F56</f>
        <v>1404</v>
      </c>
      <c r="C73" s="185">
        <f>基金残高に係る経年分析!G56</f>
        <v>1378</v>
      </c>
      <c r="D73" s="185">
        <f>基金残高に係る経年分析!H56</f>
        <v>1328</v>
      </c>
    </row>
    <row r="74" spans="1:16">
      <c r="A74" s="184" t="s">
        <v>78</v>
      </c>
      <c r="B74" s="185">
        <f>基金残高に係る経年分析!F57</f>
        <v>1627</v>
      </c>
      <c r="C74" s="185">
        <f>基金残高に係る経年分析!G57</f>
        <v>1197</v>
      </c>
      <c r="D74" s="185">
        <f>基金残高に係る経年分析!H57</f>
        <v>1099</v>
      </c>
    </row>
  </sheetData>
  <sheetProtection algorithmName="SHA-512" hashValue="ovkTMeq1QG4kxzPBmEZAslApJvmICj8tiHC0IcWEOcjCGCax640+EK0jltYsVHZP/cdkweC8ZJtFbkwoNwsVyg==" saltValue="roM3W1dfde2FZs9qXxhq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各会計、関係団体の財政状況及び健全化判断比率</vt:lpstr>
      <vt:lpstr>普通会計の状況</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齋藤 貴仁</cp:lastModifiedBy>
  <dcterms:created xsi:type="dcterms:W3CDTF">2022-02-02T04:08:04Z</dcterms:created>
  <dcterms:modified xsi:type="dcterms:W3CDTF">2022-03-16T09:06:39Z</dcterms:modified>
  <cp:category/>
</cp:coreProperties>
</file>