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kN/rC8BIA0VdNx3Mp7CTAEwBrK/fwVvkd+q8K3EnYebIQ7hmKKFybFL1+sLWNmigJ3A5oLP4BugWRE7uKUR8g==" workbookSaltValue="lhzNOYLfu8lk1EYbKejfn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<sst xmlns="http://schemas.openxmlformats.org/spreadsheetml/2006/main" count="225" uniqueCount="112">
  <si>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</si>
  <si>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</si>
  <si>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</si>
  <si>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</si>
  <si>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</si>
  <si>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</si>
  <si>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</si>
  <si>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</si>
  <si>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</si>
  <si>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</si>
  <si>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</si>
  <si>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</si>
  <si>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</si>
  <si>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</si>
  <si>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</si>
  <si>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</si>
  <si>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</si>
  <si>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</si>
  <si>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</si>
  <si>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</si>
  <si>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</si>
  <si>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</si>
  <si>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</si>
  <si>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</si>
  <si>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</si>
  <si>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</si>
  <si>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</si>
  <si>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</si>
  <si>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</si>
  <si>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</si>
  <si>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</si>
  <si>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</si>
  <si>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</si>
  <si>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</si>
  <si>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</si>
  <si>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</si>
  <si>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</si>
  <si>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</si>
  <si>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</si>
  <si>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</si>
  <si>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</si>
  <si>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</si>
  <si>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</si>
  <si>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</si>
  <si>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</si>
  <si>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</si>
  <si>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</si>
  <si>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</si>
  <si>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</si>
  <si>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</si>
  <si>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</si>
  <si>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</si>
  <si>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</si>
  <si>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</si>
  <si>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</si>
  <si>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</si>
  <si>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</si>
  <si>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</si>
  <si>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</si>
  <si>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</si>
  <si>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</si>
  <si>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</si>
  <si>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</si>
  <si>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</si>
  <si>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</si>
  <si>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</si>
  <si>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</si>
  <si>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</si>
  <si>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</si>
  <si>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</si>
  <si>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</si>
  <si>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</si>
  <si>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</si>
  <si>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</si>
  <si>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</si>
  <si>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</si>
  <si>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</si>
  <si>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</si>
  <si>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</si>
  <si>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</si>
  <si>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</si>
  <si>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</si>
  <si>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</si>
  <si>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</si>
  <si>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</si>
  <si>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</si>
  <si>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</si>
  <si>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</si>
  <si>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</si>
  <si>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</si>
  <si>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</si>
  <si>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</si>
  <si>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</si>
  <si>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</si>
  <si>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</si>
  <si>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</si>
  <si>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</si>
  <si>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</si>
  <si>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</si>
  <si>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</si>
  <si>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</si>
  <si>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</si>
  <si>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</si>
  <si>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</si>
  <si>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</si>
  <si>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</si>
  <si>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</si>
  <si>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</si>
  <si>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</si>
  <si>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管路・浄水施設等に老朽化の進んだものが多数ある。現在、計画を元に改修を進めているが、今後も町の将来を考慮した改修事業を行い有収率の向上を図る。</t>
    <rPh sb="0" eb="2">
      <t>カンロ</t>
    </rPh>
    <rPh sb="3" eb="5">
      <t>ジョウスイ</t>
    </rPh>
    <rPh sb="5" eb="7">
      <t>シセツ</t>
    </rPh>
    <rPh sb="7" eb="8">
      <t>トウ</t>
    </rPh>
    <rPh sb="9" eb="12">
      <t>ロウキュウカ</t>
    </rPh>
    <rPh sb="13" eb="14">
      <t>スス</t>
    </rPh>
    <rPh sb="19" eb="21">
      <t>タスウ</t>
    </rPh>
    <rPh sb="24" eb="26">
      <t>ゲンザイ</t>
    </rPh>
    <rPh sb="27" eb="29">
      <t>ケイカク</t>
    </rPh>
    <rPh sb="30" eb="31">
      <t>モト</t>
    </rPh>
    <rPh sb="32" eb="34">
      <t>カイシュウ</t>
    </rPh>
    <rPh sb="35" eb="36">
      <t>スス</t>
    </rPh>
    <rPh sb="42" eb="44">
      <t>コンゴ</t>
    </rPh>
    <rPh sb="45" eb="46">
      <t>マチ</t>
    </rPh>
    <rPh sb="47" eb="49">
      <t>ショウライ</t>
    </rPh>
    <rPh sb="50" eb="52">
      <t>コウリョ</t>
    </rPh>
    <rPh sb="54" eb="56">
      <t>カイシュウ</t>
    </rPh>
    <rPh sb="56" eb="58">
      <t>ジギョウ</t>
    </rPh>
    <rPh sb="59" eb="60">
      <t>オコナ</t>
    </rPh>
    <rPh sb="61" eb="62">
      <t>ユウ</t>
    </rPh>
    <rPh sb="63" eb="64">
      <t>リツ</t>
    </rPh>
    <rPh sb="65" eb="67">
      <t>コウジョウ</t>
    </rPh>
    <rPh sb="68" eb="69">
      <t>ハカ</t>
    </rPh>
    <phoneticPr fontId="4"/>
  </si>
  <si>
    <t>人口の増加による料金収入の増加は見込めないため、経費の削減や料金設定の再検討が必要である。既存の施設を最大限活かすシステム作りと同時に、人口減少に備えた施設規模の見直しや効率的な施設改修を進めていきたい。</t>
    <rPh sb="0" eb="2">
      <t>ジンコウ</t>
    </rPh>
    <rPh sb="3" eb="5">
      <t>ゾウカ</t>
    </rPh>
    <rPh sb="8" eb="10">
      <t>リョウキン</t>
    </rPh>
    <rPh sb="10" eb="12">
      <t>シュウニュウ</t>
    </rPh>
    <rPh sb="13" eb="15">
      <t>ゾウカ</t>
    </rPh>
    <rPh sb="16" eb="18">
      <t>ミコ</t>
    </rPh>
    <rPh sb="24" eb="26">
      <t>ケイヒ</t>
    </rPh>
    <rPh sb="27" eb="29">
      <t>サクゲン</t>
    </rPh>
    <rPh sb="30" eb="32">
      <t>リョウキン</t>
    </rPh>
    <rPh sb="32" eb="34">
      <t>セッテイ</t>
    </rPh>
    <rPh sb="35" eb="38">
      <t>サイケントウ</t>
    </rPh>
    <rPh sb="39" eb="41">
      <t>ヒツヨウ</t>
    </rPh>
    <rPh sb="45" eb="47">
      <t>キゾン</t>
    </rPh>
    <rPh sb="48" eb="50">
      <t>シセツ</t>
    </rPh>
    <rPh sb="51" eb="54">
      <t>サイダイゲン</t>
    </rPh>
    <rPh sb="54" eb="55">
      <t>イ</t>
    </rPh>
    <rPh sb="61" eb="62">
      <t>ツク</t>
    </rPh>
    <rPh sb="64" eb="66">
      <t>ドウジ</t>
    </rPh>
    <rPh sb="68" eb="70">
      <t>ジンコウ</t>
    </rPh>
    <rPh sb="70" eb="72">
      <t>ゲンショウ</t>
    </rPh>
    <rPh sb="73" eb="74">
      <t>ソナ</t>
    </rPh>
    <rPh sb="76" eb="78">
      <t>シセツ</t>
    </rPh>
    <rPh sb="78" eb="80">
      <t>キボ</t>
    </rPh>
    <rPh sb="81" eb="83">
      <t>ミナオ</t>
    </rPh>
    <rPh sb="85" eb="87">
      <t>コウリツ</t>
    </rPh>
    <rPh sb="87" eb="88">
      <t>テキ</t>
    </rPh>
    <rPh sb="89" eb="91">
      <t>シセツ</t>
    </rPh>
    <rPh sb="91" eb="93">
      <t>カイシュウ</t>
    </rPh>
    <rPh sb="94" eb="95">
      <t>スス</t>
    </rPh>
    <phoneticPr fontId="4"/>
  </si>
  <si>
    <r>
      <t>①平成２７年を境に、収益的収支比率は悪化し料金収入も悪化している。施設の老朽化による修繕料の増額や、施設の維持に関わる経費の増加が影響していると考える。また、急速な人口減少により料金収入の増加は見込めないため、経費の削減や使用料金の見直しが必要とされる。④今後も継続的に施設の改修が行われる予定で、企業債等の上昇が見込まれる。⑤減少傾向にあり今後も減少が予想されることから、料金設定の見直しなどの対策が必要である。⑥全国平均程度ではあるが、将来を踏まえた上で更なる効率化や経費の削減を検討したい。⑦人口減少等での配水量の低下が施設利用率の低下に繋がっている。今後の人口規模を考えた施設改修や、ダウンサイジングも検討したい。⑧高い数値ではあるが漏水箇所が多数あると考えられる。料金収入</t>
    </r>
    <r>
      <rPr>
        <sz val="11"/>
        <color rgb="FFFF0000"/>
        <rFont val="ＭＳ ゴシック"/>
        <family val="3"/>
        <charset val="128"/>
      </rPr>
      <t>の増加</t>
    </r>
    <r>
      <rPr>
        <sz val="11"/>
        <color theme="1"/>
        <rFont val="ＭＳ ゴシック"/>
        <family val="3"/>
        <charset val="128"/>
      </rPr>
      <t>は見込めないため施設の見直しや料金設定の見直しを進めていきたい。　　　</t>
    </r>
    <rPh sb="1" eb="3">
      <t>ヘイセイ</t>
    </rPh>
    <rPh sb="5" eb="6">
      <t>トシ</t>
    </rPh>
    <rPh sb="7" eb="8">
      <t>サカイ</t>
    </rPh>
    <rPh sb="10" eb="12">
      <t>シュウエキ</t>
    </rPh>
    <rPh sb="12" eb="13">
      <t>テキ</t>
    </rPh>
    <rPh sb="13" eb="15">
      <t>シュウシ</t>
    </rPh>
    <rPh sb="15" eb="17">
      <t>ヒリツ</t>
    </rPh>
    <rPh sb="18" eb="20">
      <t>アッカ</t>
    </rPh>
    <rPh sb="21" eb="23">
      <t>リョウキン</t>
    </rPh>
    <rPh sb="23" eb="25">
      <t>シュウニュウ</t>
    </rPh>
    <rPh sb="26" eb="28">
      <t>アッカ</t>
    </rPh>
    <rPh sb="33" eb="35">
      <t>シセツ</t>
    </rPh>
    <rPh sb="36" eb="39">
      <t>ロウキュウカ</t>
    </rPh>
    <rPh sb="42" eb="44">
      <t>シュウゼン</t>
    </rPh>
    <rPh sb="44" eb="45">
      <t>リョウ</t>
    </rPh>
    <rPh sb="46" eb="48">
      <t>ゾウガク</t>
    </rPh>
    <rPh sb="50" eb="52">
      <t>シセツ</t>
    </rPh>
    <rPh sb="53" eb="55">
      <t>イジ</t>
    </rPh>
    <rPh sb="56" eb="57">
      <t>カカ</t>
    </rPh>
    <rPh sb="59" eb="61">
      <t>ケイヒ</t>
    </rPh>
    <rPh sb="62" eb="64">
      <t>ゾウカ</t>
    </rPh>
    <rPh sb="65" eb="67">
      <t>エイキョウ</t>
    </rPh>
    <rPh sb="72" eb="73">
      <t>カンガ</t>
    </rPh>
    <rPh sb="79" eb="81">
      <t>キュウソク</t>
    </rPh>
    <rPh sb="82" eb="84">
      <t>ジンコウ</t>
    </rPh>
    <rPh sb="84" eb="86">
      <t>ゲンショウ</t>
    </rPh>
    <rPh sb="89" eb="91">
      <t>リョウキン</t>
    </rPh>
    <rPh sb="91" eb="93">
      <t>シュウニュウ</t>
    </rPh>
    <rPh sb="94" eb="96">
      <t>ゾウカ</t>
    </rPh>
    <rPh sb="97" eb="99">
      <t>ミコ</t>
    </rPh>
    <rPh sb="105" eb="107">
      <t>ケイヒ</t>
    </rPh>
    <rPh sb="108" eb="110">
      <t>サクゲン</t>
    </rPh>
    <rPh sb="111" eb="113">
      <t>シヨウ</t>
    </rPh>
    <rPh sb="113" eb="115">
      <t>リョウキン</t>
    </rPh>
    <rPh sb="116" eb="118">
      <t>ミナオ</t>
    </rPh>
    <rPh sb="120" eb="122">
      <t>ヒツヨウ</t>
    </rPh>
    <rPh sb="128" eb="130">
      <t>コンゴ</t>
    </rPh>
    <rPh sb="131" eb="134">
      <t>ケイゾクテキ</t>
    </rPh>
    <rPh sb="135" eb="137">
      <t>シセツ</t>
    </rPh>
    <rPh sb="138" eb="140">
      <t>カイシュウ</t>
    </rPh>
    <rPh sb="141" eb="142">
      <t>オコナ</t>
    </rPh>
    <rPh sb="145" eb="147">
      <t>ヨテイ</t>
    </rPh>
    <rPh sb="149" eb="151">
      <t>キギョウ</t>
    </rPh>
    <rPh sb="151" eb="152">
      <t>サイ</t>
    </rPh>
    <rPh sb="152" eb="153">
      <t>トウ</t>
    </rPh>
    <rPh sb="154" eb="156">
      <t>ジョウショウ</t>
    </rPh>
    <rPh sb="157" eb="159">
      <t>ミコ</t>
    </rPh>
    <rPh sb="164" eb="166">
      <t>ゲンショウ</t>
    </rPh>
    <rPh sb="166" eb="168">
      <t>ケイコウ</t>
    </rPh>
    <rPh sb="171" eb="173">
      <t>コンゴ</t>
    </rPh>
    <rPh sb="174" eb="176">
      <t>ゲンショウ</t>
    </rPh>
    <rPh sb="177" eb="179">
      <t>ヨソウ</t>
    </rPh>
    <rPh sb="187" eb="189">
      <t>リョウキン</t>
    </rPh>
    <rPh sb="189" eb="191">
      <t>セッテイ</t>
    </rPh>
    <rPh sb="192" eb="194">
      <t>ミナオ</t>
    </rPh>
    <rPh sb="198" eb="200">
      <t>タイサク</t>
    </rPh>
    <rPh sb="201" eb="203">
      <t>ヒツヨウ</t>
    </rPh>
    <rPh sb="208" eb="210">
      <t>ゼンコク</t>
    </rPh>
    <rPh sb="210" eb="212">
      <t>ヘイキン</t>
    </rPh>
    <rPh sb="212" eb="214">
      <t>テイド</t>
    </rPh>
    <rPh sb="220" eb="222">
      <t>ショウライ</t>
    </rPh>
    <rPh sb="223" eb="224">
      <t>フ</t>
    </rPh>
    <rPh sb="227" eb="228">
      <t>ウエ</t>
    </rPh>
    <rPh sb="229" eb="230">
      <t>サラ</t>
    </rPh>
    <rPh sb="232" eb="235">
      <t>コウリツカ</t>
    </rPh>
    <rPh sb="236" eb="238">
      <t>ケイヒ</t>
    </rPh>
    <rPh sb="239" eb="241">
      <t>サクゲン</t>
    </rPh>
    <rPh sb="242" eb="244">
      <t>ケントウ</t>
    </rPh>
    <rPh sb="249" eb="251">
      <t>ジンコウ</t>
    </rPh>
    <rPh sb="251" eb="253">
      <t>ゲンショウ</t>
    </rPh>
    <rPh sb="253" eb="254">
      <t>ナド</t>
    </rPh>
    <rPh sb="256" eb="258">
      <t>ハイスイ</t>
    </rPh>
    <rPh sb="258" eb="259">
      <t>リョウ</t>
    </rPh>
    <rPh sb="260" eb="262">
      <t>テイカ</t>
    </rPh>
    <rPh sb="263" eb="265">
      <t>シセツ</t>
    </rPh>
    <rPh sb="265" eb="268">
      <t>リヨウリツ</t>
    </rPh>
    <rPh sb="269" eb="271">
      <t>テイカ</t>
    </rPh>
    <rPh sb="272" eb="273">
      <t>ツナ</t>
    </rPh>
    <rPh sb="279" eb="281">
      <t>コンゴ</t>
    </rPh>
    <rPh sb="282" eb="284">
      <t>ジンコウ</t>
    </rPh>
    <rPh sb="284" eb="286">
      <t>キボ</t>
    </rPh>
    <rPh sb="287" eb="288">
      <t>カンガ</t>
    </rPh>
    <rPh sb="290" eb="292">
      <t>シセツ</t>
    </rPh>
    <rPh sb="292" eb="294">
      <t>カイシュウ</t>
    </rPh>
    <rPh sb="305" eb="307">
      <t>ケントウ</t>
    </rPh>
    <rPh sb="312" eb="313">
      <t>タカ</t>
    </rPh>
    <rPh sb="314" eb="316">
      <t>スウチ</t>
    </rPh>
    <rPh sb="321" eb="323">
      <t>ロウスイ</t>
    </rPh>
    <rPh sb="323" eb="325">
      <t>カショ</t>
    </rPh>
    <rPh sb="326" eb="328">
      <t>タスウ</t>
    </rPh>
    <rPh sb="331" eb="332">
      <t>カンガ</t>
    </rPh>
    <rPh sb="337" eb="339">
      <t>リョウキン</t>
    </rPh>
    <rPh sb="339" eb="341">
      <t>シュウニュウ</t>
    </rPh>
    <rPh sb="342" eb="344">
      <t>ゾウカ</t>
    </rPh>
    <rPh sb="345" eb="347">
      <t>ミコ</t>
    </rPh>
    <rPh sb="352" eb="354">
      <t>シセツ</t>
    </rPh>
    <rPh sb="355" eb="357">
      <t>ミナオ</t>
    </rPh>
    <rPh sb="359" eb="361">
      <t>リョウキン</t>
    </rPh>
    <rPh sb="361" eb="363">
      <t>セッテイ</t>
    </rPh>
    <rPh sb="364" eb="366">
      <t>ミナオ</t>
    </rPh>
    <rPh sb="368" eb="36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</si>
</sst>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1.19</c:v>
                </c:pt>
                <c:pt idx="1">
                  <c:v>2.61</c:v>
                </c:pt>
                <c:pt idx="2">
                  <c:v>2.68</c:v>
                </c:pt>
                <c:pt idx="3">
                  <c:v>3.03</c:v>
                </c:pt>
                <c:pt idx="4">
                  <c:v>0.5</c:v>
                </c:pt>
              </c:numCache>
            </c:numRef>
          </c:val>
          <c:extLst xmlns:c16r2="http://schemas.microsoft.com/office/drawing/2015/06/chart">
            <c:ext xmlns:c16="http://schemas.microsoft.com/office/drawing/2014/chart" uri="{C3380CC4-5D6E-409C-BE32-E72D297353CC}">
              <c16:uniqueId val="{00000000-5517-4538-A83E-E64E5E661E98}"/>
            </c:ext>
          </c:extLst>
        </c:ser>
        <c:dLbls>
          <c:showLegendKey val="0"/>
          <c:showVal val="0"/>
          <c:showCatName val="0"/>
          <c:showSerName val="0"/>
          <c:showPercent val="0"/>
          <c:showBubbleSize val="0"/>
        </c:dLbls>
        <c:gapWidth val="150"/>
        <c:axId val="101788288"/>
        <c:axId val="1017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5517-4538-A83E-E64E5E661E98}"/>
            </c:ext>
          </c:extLst>
        </c:ser>
        <c:dLbls>
          <c:showLegendKey val="0"/>
          <c:showVal val="0"/>
          <c:showCatName val="0"/>
          <c:showSerName val="0"/>
          <c:showPercent val="0"/>
          <c:showBubbleSize val="0"/>
        </c:dLbls>
        <c:marker val="1"/>
        <c:smooth val="0"/>
        <c:axId val="101788288"/>
        <c:axId val="101794560"/>
      </c:lineChart>
      <c:dateAx>
        <c:axId val="101788288"/>
        <c:scaling>
          <c:orientation val="minMax"/>
        </c:scaling>
        <c:delete val="1"/>
        <c:axPos val="b"/>
        <c:numFmt formatCode="ge" sourceLinked="1"/>
        <c:majorTickMark val="none"/>
        <c:minorTickMark val="none"/>
        <c:tickLblPos val="none"/>
        <c:crossAx val="101794560"/>
        <c:crosses val="autoZero"/>
        <c:auto val="1"/>
        <c:lblOffset val="100"/>
        <c:baseTimeUnit val="years"/>
      </c:dateAx>
      <c:valAx>
        <c:axId val="1017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29.58</c:v>
                </c:pt>
                <c:pt idx="1">
                  <c:v>28.97</c:v>
                </c:pt>
                <c:pt idx="2">
                  <c:v>28.12</c:v>
                </c:pt>
                <c:pt idx="3">
                  <c:v>27.85</c:v>
                </c:pt>
                <c:pt idx="4">
                  <c:v>26.4</c:v>
                </c:pt>
              </c:numCache>
            </c:numRef>
          </c:val>
          <c:extLst xmlns:c16r2="http://schemas.microsoft.com/office/drawing/2015/06/chart">
            <c:ext xmlns:c16="http://schemas.microsoft.com/office/drawing/2014/chart" uri="{C3380CC4-5D6E-409C-BE32-E72D297353CC}">
              <c16:uniqueId val="{00000000-17BC-420B-8A81-58A352A9ACFF}"/>
            </c:ext>
          </c:extLst>
        </c:ser>
        <c:dLbls>
          <c:showLegendKey val="0"/>
          <c:showVal val="0"/>
          <c:showCatName val="0"/>
          <c:showSerName val="0"/>
          <c:showPercent val="0"/>
          <c:showBubbleSize val="0"/>
        </c:dLbls>
        <c:gapWidth val="150"/>
        <c:axId val="105691776"/>
        <c:axId val="1056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17BC-420B-8A81-58A352A9ACFF}"/>
            </c:ext>
          </c:extLst>
        </c:ser>
        <c:dLbls>
          <c:showLegendKey val="0"/>
          <c:showVal val="0"/>
          <c:showCatName val="0"/>
          <c:showSerName val="0"/>
          <c:showPercent val="0"/>
          <c:showBubbleSize val="0"/>
        </c:dLbls>
        <c:marker val="1"/>
        <c:smooth val="0"/>
        <c:axId val="105691776"/>
        <c:axId val="105698048"/>
      </c:lineChart>
      <c:dateAx>
        <c:axId val="105691776"/>
        <c:scaling>
          <c:orientation val="minMax"/>
        </c:scaling>
        <c:delete val="1"/>
        <c:axPos val="b"/>
        <c:numFmt formatCode="ge" sourceLinked="1"/>
        <c:majorTickMark val="none"/>
        <c:minorTickMark val="none"/>
        <c:tickLblPos val="none"/>
        <c:crossAx val="105698048"/>
        <c:crosses val="autoZero"/>
        <c:auto val="1"/>
        <c:lblOffset val="100"/>
        <c:baseTimeUnit val="years"/>
      </c:dateAx>
      <c:valAx>
        <c:axId val="1056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82.96</c:v>
                </c:pt>
                <c:pt idx="1">
                  <c:v>82.96</c:v>
                </c:pt>
                <c:pt idx="2">
                  <c:v>82.94</c:v>
                </c:pt>
                <c:pt idx="3">
                  <c:v>83.14</c:v>
                </c:pt>
                <c:pt idx="4">
                  <c:v>83.15</c:v>
                </c:pt>
              </c:numCache>
            </c:numRef>
          </c:val>
          <c:extLst xmlns:c16r2="http://schemas.microsoft.com/office/drawing/2015/06/chart">
            <c:ext xmlns:c16="http://schemas.microsoft.com/office/drawing/2014/chart" uri="{C3380CC4-5D6E-409C-BE32-E72D297353CC}">
              <c16:uniqueId val="{00000000-54E2-4235-A745-5D7DD8175B00}"/>
            </c:ext>
          </c:extLst>
        </c:ser>
        <c:dLbls>
          <c:showLegendKey val="0"/>
          <c:showVal val="0"/>
          <c:showCatName val="0"/>
          <c:showSerName val="0"/>
          <c:showPercent val="0"/>
          <c:showBubbleSize val="0"/>
        </c:dLbls>
        <c:gapWidth val="150"/>
        <c:axId val="105749504"/>
        <c:axId val="1057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54E2-4235-A745-5D7DD8175B00}"/>
            </c:ext>
          </c:extLst>
        </c:ser>
        <c:dLbls>
          <c:showLegendKey val="0"/>
          <c:showVal val="0"/>
          <c:showCatName val="0"/>
          <c:showSerName val="0"/>
          <c:showPercent val="0"/>
          <c:showBubbleSize val="0"/>
        </c:dLbls>
        <c:marker val="1"/>
        <c:smooth val="0"/>
        <c:axId val="105749504"/>
        <c:axId val="105751680"/>
      </c:lineChart>
      <c:dateAx>
        <c:axId val="105749504"/>
        <c:scaling>
          <c:orientation val="minMax"/>
        </c:scaling>
        <c:delete val="1"/>
        <c:axPos val="b"/>
        <c:numFmt formatCode="ge" sourceLinked="1"/>
        <c:majorTickMark val="none"/>
        <c:minorTickMark val="none"/>
        <c:tickLblPos val="none"/>
        <c:crossAx val="105751680"/>
        <c:crosses val="autoZero"/>
        <c:auto val="1"/>
        <c:lblOffset val="100"/>
        <c:baseTimeUnit val="years"/>
      </c:dateAx>
      <c:valAx>
        <c:axId val="1057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49.95</c:v>
                </c:pt>
                <c:pt idx="1">
                  <c:v>58.44</c:v>
                </c:pt>
                <c:pt idx="2">
                  <c:v>51.9</c:v>
                </c:pt>
                <c:pt idx="3">
                  <c:v>49.08</c:v>
                </c:pt>
                <c:pt idx="4">
                  <c:v>45.28</c:v>
                </c:pt>
              </c:numCache>
            </c:numRef>
          </c:val>
          <c:extLst xmlns:c16r2="http://schemas.microsoft.com/office/drawing/2015/06/chart">
            <c:ext xmlns:c16="http://schemas.microsoft.com/office/drawing/2014/chart" uri="{C3380CC4-5D6E-409C-BE32-E72D297353CC}">
              <c16:uniqueId val="{00000000-2BFF-4822-8B19-EE78AB9457B9}"/>
            </c:ext>
          </c:extLst>
        </c:ser>
        <c:dLbls>
          <c:showLegendKey val="0"/>
          <c:showVal val="0"/>
          <c:showCatName val="0"/>
          <c:showSerName val="0"/>
          <c:showPercent val="0"/>
          <c:showBubbleSize val="0"/>
        </c:dLbls>
        <c:gapWidth val="150"/>
        <c:axId val="101821440"/>
        <c:axId val="1018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BFF-4822-8B19-EE78AB9457B9}"/>
            </c:ext>
          </c:extLst>
        </c:ser>
        <c:dLbls>
          <c:showLegendKey val="0"/>
          <c:showVal val="0"/>
          <c:showCatName val="0"/>
          <c:showSerName val="0"/>
          <c:showPercent val="0"/>
          <c:showBubbleSize val="0"/>
        </c:dLbls>
        <c:marker val="1"/>
        <c:smooth val="0"/>
        <c:axId val="101821440"/>
        <c:axId val="101835904"/>
      </c:lineChart>
      <c:dateAx>
        <c:axId val="101821440"/>
        <c:scaling>
          <c:orientation val="minMax"/>
        </c:scaling>
        <c:delete val="1"/>
        <c:axPos val="b"/>
        <c:numFmt formatCode="ge" sourceLinked="1"/>
        <c:majorTickMark val="none"/>
        <c:minorTickMark val="none"/>
        <c:tickLblPos val="none"/>
        <c:crossAx val="101835904"/>
        <c:crosses val="autoZero"/>
        <c:auto val="1"/>
        <c:lblOffset val="100"/>
        <c:baseTimeUnit val="years"/>
      </c:dateAx>
      <c:valAx>
        <c:axId val="101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52-4597-AE34-F79639FBAFBC}"/>
            </c:ext>
          </c:extLst>
        </c:ser>
        <c:dLbls>
          <c:showLegendKey val="0"/>
          <c:showVal val="0"/>
          <c:showCatName val="0"/>
          <c:showSerName val="0"/>
          <c:showPercent val="0"/>
          <c:showBubbleSize val="0"/>
        </c:dLbls>
        <c:gapWidth val="150"/>
        <c:axId val="102325632"/>
        <c:axId val="1023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52-4597-AE34-F79639FBAFBC}"/>
            </c:ext>
          </c:extLst>
        </c:ser>
        <c:dLbls>
          <c:showLegendKey val="0"/>
          <c:showVal val="0"/>
          <c:showCatName val="0"/>
          <c:showSerName val="0"/>
          <c:showPercent val="0"/>
          <c:showBubbleSize val="0"/>
        </c:dLbls>
        <c:marker val="1"/>
        <c:smooth val="0"/>
        <c:axId val="102325632"/>
        <c:axId val="102340096"/>
      </c:lineChart>
      <c:dateAx>
        <c:axId val="102325632"/>
        <c:scaling>
          <c:orientation val="minMax"/>
        </c:scaling>
        <c:delete val="1"/>
        <c:axPos val="b"/>
        <c:numFmt formatCode="ge" sourceLinked="1"/>
        <c:majorTickMark val="none"/>
        <c:minorTickMark val="none"/>
        <c:tickLblPos val="none"/>
        <c:crossAx val="102340096"/>
        <c:crosses val="autoZero"/>
        <c:auto val="1"/>
        <c:lblOffset val="100"/>
        <c:baseTimeUnit val="years"/>
      </c:dateAx>
      <c:valAx>
        <c:axId val="102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E3-48AA-B6B8-E78E0568000B}"/>
            </c:ext>
          </c:extLst>
        </c:ser>
        <c:dLbls>
          <c:showLegendKey val="0"/>
          <c:showVal val="0"/>
          <c:showCatName val="0"/>
          <c:showSerName val="0"/>
          <c:showPercent val="0"/>
          <c:showBubbleSize val="0"/>
        </c:dLbls>
        <c:gapWidth val="150"/>
        <c:axId val="103751680"/>
        <c:axId val="103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E3-48AA-B6B8-E78E0568000B}"/>
            </c:ext>
          </c:extLst>
        </c:ser>
        <c:dLbls>
          <c:showLegendKey val="0"/>
          <c:showVal val="0"/>
          <c:showCatName val="0"/>
          <c:showSerName val="0"/>
          <c:showPercent val="0"/>
          <c:showBubbleSize val="0"/>
        </c:dLbls>
        <c:marker val="1"/>
        <c:smooth val="0"/>
        <c:axId val="103751680"/>
        <c:axId val="103753600"/>
      </c:lineChart>
      <c:dateAx>
        <c:axId val="103751680"/>
        <c:scaling>
          <c:orientation val="minMax"/>
        </c:scaling>
        <c:delete val="1"/>
        <c:axPos val="b"/>
        <c:numFmt formatCode="ge" sourceLinked="1"/>
        <c:majorTickMark val="none"/>
        <c:minorTickMark val="none"/>
        <c:tickLblPos val="none"/>
        <c:crossAx val="103753600"/>
        <c:crosses val="autoZero"/>
        <c:auto val="1"/>
        <c:lblOffset val="100"/>
        <c:baseTimeUnit val="years"/>
      </c:dateAx>
      <c:valAx>
        <c:axId val="1037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42-4AC2-8A5D-A9F0D7052EC8}"/>
            </c:ext>
          </c:extLst>
        </c:ser>
        <c:dLbls>
          <c:showLegendKey val="0"/>
          <c:showVal val="0"/>
          <c:showCatName val="0"/>
          <c:showSerName val="0"/>
          <c:showPercent val="0"/>
          <c:showBubbleSize val="0"/>
        </c:dLbls>
        <c:gapWidth val="150"/>
        <c:axId val="103813888"/>
        <c:axId val="103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42-4AC2-8A5D-A9F0D7052EC8}"/>
            </c:ext>
          </c:extLst>
        </c:ser>
        <c:dLbls>
          <c:showLegendKey val="0"/>
          <c:showVal val="0"/>
          <c:showCatName val="0"/>
          <c:showSerName val="0"/>
          <c:showPercent val="0"/>
          <c:showBubbleSize val="0"/>
        </c:dLbls>
        <c:marker val="1"/>
        <c:smooth val="0"/>
        <c:axId val="103813888"/>
        <c:axId val="103815808"/>
      </c:lineChart>
      <c:dateAx>
        <c:axId val="103813888"/>
        <c:scaling>
          <c:orientation val="minMax"/>
        </c:scaling>
        <c:delete val="1"/>
        <c:axPos val="b"/>
        <c:numFmt formatCode="ge" sourceLinked="1"/>
        <c:majorTickMark val="none"/>
        <c:minorTickMark val="none"/>
        <c:tickLblPos val="none"/>
        <c:crossAx val="103815808"/>
        <c:crosses val="autoZero"/>
        <c:auto val="1"/>
        <c:lblOffset val="100"/>
        <c:baseTimeUnit val="years"/>
      </c:dateAx>
      <c:valAx>
        <c:axId val="103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4F-490E-B320-51635A85D056}"/>
            </c:ext>
          </c:extLst>
        </c:ser>
        <c:dLbls>
          <c:showLegendKey val="0"/>
          <c:showVal val="0"/>
          <c:showCatName val="0"/>
          <c:showSerName val="0"/>
          <c:showPercent val="0"/>
          <c:showBubbleSize val="0"/>
        </c:dLbls>
        <c:gapWidth val="150"/>
        <c:axId val="103834752"/>
        <c:axId val="1038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F-490E-B320-51635A85D056}"/>
            </c:ext>
          </c:extLst>
        </c:ser>
        <c:dLbls>
          <c:showLegendKey val="0"/>
          <c:showVal val="0"/>
          <c:showCatName val="0"/>
          <c:showSerName val="0"/>
          <c:showPercent val="0"/>
          <c:showBubbleSize val="0"/>
        </c:dLbls>
        <c:marker val="1"/>
        <c:smooth val="0"/>
        <c:axId val="103834752"/>
        <c:axId val="103836672"/>
      </c:lineChart>
      <c:dateAx>
        <c:axId val="103834752"/>
        <c:scaling>
          <c:orientation val="minMax"/>
        </c:scaling>
        <c:delete val="1"/>
        <c:axPos val="b"/>
        <c:numFmt formatCode="ge" sourceLinked="1"/>
        <c:majorTickMark val="none"/>
        <c:minorTickMark val="none"/>
        <c:tickLblPos val="none"/>
        <c:crossAx val="103836672"/>
        <c:crosses val="autoZero"/>
        <c:auto val="1"/>
        <c:lblOffset val="100"/>
        <c:baseTimeUnit val="years"/>
      </c:dateAx>
      <c:valAx>
        <c:axId val="1038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1741.43</c:v>
                </c:pt>
                <c:pt idx="1">
                  <c:v>2036.15</c:v>
                </c:pt>
                <c:pt idx="2">
                  <c:v>2251.04</c:v>
                </c:pt>
                <c:pt idx="3">
                  <c:v>2526.63</c:v>
                </c:pt>
                <c:pt idx="4">
                  <c:v>2989.2</c:v>
                </c:pt>
              </c:numCache>
            </c:numRef>
          </c:val>
          <c:extLst xmlns:c16r2="http://schemas.microsoft.com/office/drawing/2015/06/chart">
            <c:ext xmlns:c16="http://schemas.microsoft.com/office/drawing/2014/chart" uri="{C3380CC4-5D6E-409C-BE32-E72D297353CC}">
              <c16:uniqueId val="{00000000-2044-41D9-95D8-4B6D2C0116C3}"/>
            </c:ext>
          </c:extLst>
        </c:ser>
        <c:dLbls>
          <c:showLegendKey val="0"/>
          <c:showVal val="0"/>
          <c:showCatName val="0"/>
          <c:showSerName val="0"/>
          <c:showPercent val="0"/>
          <c:showBubbleSize val="0"/>
        </c:dLbls>
        <c:gapWidth val="150"/>
        <c:axId val="104150528"/>
        <c:axId val="1041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2044-41D9-95D8-4B6D2C0116C3}"/>
            </c:ext>
          </c:extLst>
        </c:ser>
        <c:dLbls>
          <c:showLegendKey val="0"/>
          <c:showVal val="0"/>
          <c:showCatName val="0"/>
          <c:showSerName val="0"/>
          <c:showPercent val="0"/>
          <c:showBubbleSize val="0"/>
        </c:dLbls>
        <c:marker val="1"/>
        <c:smooth val="0"/>
        <c:axId val="104150528"/>
        <c:axId val="104152448"/>
      </c:lineChart>
      <c:dateAx>
        <c:axId val="104150528"/>
        <c:scaling>
          <c:orientation val="minMax"/>
        </c:scaling>
        <c:delete val="1"/>
        <c:axPos val="b"/>
        <c:numFmt formatCode="ge" sourceLinked="1"/>
        <c:majorTickMark val="none"/>
        <c:minorTickMark val="none"/>
        <c:tickLblPos val="none"/>
        <c:crossAx val="104152448"/>
        <c:crosses val="autoZero"/>
        <c:auto val="1"/>
        <c:lblOffset val="100"/>
        <c:baseTimeUnit val="years"/>
      </c:dateAx>
      <c:valAx>
        <c:axId val="104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36.11</c:v>
                </c:pt>
                <c:pt idx="1">
                  <c:v>34.590000000000003</c:v>
                </c:pt>
                <c:pt idx="2">
                  <c:v>32.619999999999997</c:v>
                </c:pt>
                <c:pt idx="3">
                  <c:v>33.369999999999997</c:v>
                </c:pt>
                <c:pt idx="4">
                  <c:v>27.27</c:v>
                </c:pt>
              </c:numCache>
            </c:numRef>
          </c:val>
          <c:extLst xmlns:c16r2="http://schemas.microsoft.com/office/drawing/2015/06/chart">
            <c:ext xmlns:c16="http://schemas.microsoft.com/office/drawing/2014/chart" uri="{C3380CC4-5D6E-409C-BE32-E72D297353CC}">
              <c16:uniqueId val="{00000000-B6CF-4C3B-80DD-26AD0CD6DCCD}"/>
            </c:ext>
          </c:extLst>
        </c:ser>
        <c:dLbls>
          <c:showLegendKey val="0"/>
          <c:showVal val="0"/>
          <c:showCatName val="0"/>
          <c:showSerName val="0"/>
          <c:showPercent val="0"/>
          <c:showBubbleSize val="0"/>
        </c:dLbls>
        <c:gapWidth val="150"/>
        <c:axId val="104179584"/>
        <c:axId val="1041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B6CF-4C3B-80DD-26AD0CD6DCCD}"/>
            </c:ext>
          </c:extLst>
        </c:ser>
        <c:dLbls>
          <c:showLegendKey val="0"/>
          <c:showVal val="0"/>
          <c:showCatName val="0"/>
          <c:showSerName val="0"/>
          <c:showPercent val="0"/>
          <c:showBubbleSize val="0"/>
        </c:dLbls>
        <c:marker val="1"/>
        <c:smooth val="0"/>
        <c:axId val="104179584"/>
        <c:axId val="104189952"/>
      </c:lineChart>
      <c:dateAx>
        <c:axId val="104179584"/>
        <c:scaling>
          <c:orientation val="minMax"/>
        </c:scaling>
        <c:delete val="1"/>
        <c:axPos val="b"/>
        <c:numFmt formatCode="ge" sourceLinked="1"/>
        <c:majorTickMark val="none"/>
        <c:minorTickMark val="none"/>
        <c:tickLblPos val="none"/>
        <c:crossAx val="104189952"/>
        <c:crosses val="autoZero"/>
        <c:auto val="1"/>
        <c:lblOffset val="100"/>
        <c:baseTimeUnit val="years"/>
      </c:dateAx>
      <c:valAx>
        <c:axId val="104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280.57</c:v>
                </c:pt>
                <c:pt idx="1">
                  <c:v>292.83999999999997</c:v>
                </c:pt>
                <c:pt idx="2">
                  <c:v>315.8</c:v>
                </c:pt>
                <c:pt idx="3">
                  <c:v>326.32</c:v>
                </c:pt>
                <c:pt idx="4">
                  <c:v>388.62</c:v>
                </c:pt>
              </c:numCache>
            </c:numRef>
          </c:val>
          <c:extLst xmlns:c16r2="http://schemas.microsoft.com/office/drawing/2015/06/chart">
            <c:ext xmlns:c16="http://schemas.microsoft.com/office/drawing/2014/chart" uri="{C3380CC4-5D6E-409C-BE32-E72D297353CC}">
              <c16:uniqueId val="{00000000-7265-4096-96E0-1F77EA78A55A}"/>
            </c:ext>
          </c:extLst>
        </c:ser>
        <c:dLbls>
          <c:showLegendKey val="0"/>
          <c:showVal val="0"/>
          <c:showCatName val="0"/>
          <c:showSerName val="0"/>
          <c:showPercent val="0"/>
          <c:showBubbleSize val="0"/>
        </c:dLbls>
        <c:gapWidth val="150"/>
        <c:axId val="105666816"/>
        <c:axId val="1056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7265-4096-96E0-1F77EA78A55A}"/>
            </c:ext>
          </c:extLst>
        </c:ser>
        <c:dLbls>
          <c:showLegendKey val="0"/>
          <c:showVal val="0"/>
          <c:showCatName val="0"/>
          <c:showSerName val="0"/>
          <c:showPercent val="0"/>
          <c:showBubbleSize val="0"/>
        </c:dLbls>
        <c:marker val="1"/>
        <c:smooth val="0"/>
        <c:axId val="105666816"/>
        <c:axId val="105668992"/>
      </c:lineChart>
      <c:dateAx>
        <c:axId val="105666816"/>
        <c:scaling>
          <c:orientation val="minMax"/>
        </c:scaling>
        <c:delete val="1"/>
        <c:axPos val="b"/>
        <c:numFmt formatCode="ge" sourceLinked="1"/>
        <c:majorTickMark val="none"/>
        <c:minorTickMark val="none"/>
        <c:tickLblPos val="none"/>
        <c:crossAx val="105668992"/>
        <c:crosses val="autoZero"/>
        <c:auto val="1"/>
        <c:lblOffset val="100"/>
        <c:baseTimeUnit val="years"/>
      </c:dateAx>
      <c:valAx>
        <c:axId val="105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神流町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1852</v>
      </c>
      <c r="AM8" s="66"/>
      <c r="AN8" s="66"/>
      <c r="AO8" s="66"/>
      <c r="AP8" s="66"/>
      <c r="AQ8" s="66"/>
      <c r="AR8" s="66"/>
      <c r="AS8" s="66"/>
      <c r="AT8" s="65">
        <f>データ!$S$6</f>
        <v>114.6</v>
      </c>
      <c r="AU8" s="65"/>
      <c r="AV8" s="65"/>
      <c r="AW8" s="65"/>
      <c r="AX8" s="65"/>
      <c r="AY8" s="65"/>
      <c r="AZ8" s="65"/>
      <c r="BA8" s="65"/>
      <c r="BB8" s="65">
        <f>データ!$T$6</f>
        <v>16.16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94.92</v>
      </c>
      <c r="Q10" s="65"/>
      <c r="R10" s="65"/>
      <c r="S10" s="65"/>
      <c r="T10" s="65"/>
      <c r="U10" s="65"/>
      <c r="V10" s="65"/>
      <c r="W10" s="66">
        <f>データ!$Q$6</f>
        <v>1620</v>
      </c>
      <c r="X10" s="66"/>
      <c r="Y10" s="66"/>
      <c r="Z10" s="66"/>
      <c r="AA10" s="66"/>
      <c r="AB10" s="66"/>
      <c r="AC10" s="66"/>
      <c r="AD10" s="2"/>
      <c r="AE10" s="2"/>
      <c r="AF10" s="2"/>
      <c r="AG10" s="2"/>
      <c r="AH10" s="2"/>
      <c r="AI10" s="2"/>
      <c r="AJ10" s="2"/>
      <c r="AK10" s="2"/>
      <c r="AL10" s="66">
        <f>データ!$U$6</f>
        <v>1736</v>
      </c>
      <c r="AM10" s="66"/>
      <c r="AN10" s="66"/>
      <c r="AO10" s="66"/>
      <c r="AP10" s="66"/>
      <c r="AQ10" s="66"/>
      <c r="AR10" s="66"/>
      <c r="AS10" s="66"/>
      <c r="AT10" s="65">
        <f>データ!$V$6</f>
        <v>111</v>
      </c>
      <c r="AU10" s="65"/>
      <c r="AV10" s="65"/>
      <c r="AW10" s="65"/>
      <c r="AX10" s="65"/>
      <c r="AY10" s="65"/>
      <c r="AZ10" s="65"/>
      <c r="BA10" s="65"/>
      <c r="BB10" s="65">
        <f>データ!$W$6</f>
        <v>15.64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oWiyD7y/TUudgfGk1lOCCaKeGuOVh5eSleukXV8b6W38gArj12ZzCRwy7j4WCoBdkz2V4okd9doZ3FzL3epk9w==" saltValue="b8jn8h4dC7r2iJSPPlfY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103675</v>
      </c>
      <c r="D6" s="34">
        <f t="shared" si="3"/>
        <v>47</v>
      </c>
      <c r="E6" s="34">
        <f t="shared" si="3"/>
        <v>1</v>
      </c>
      <c r="F6" s="34">
        <f t="shared" si="3"/>
        <v>0</v>
      </c>
      <c r="G6" s="34">
        <f t="shared" si="3"/>
        <v>0</v>
      </c>
      <c r="H6" s="34" t="str">
        <f t="shared" si="3"/>
        <v>群馬県　神流町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94.92</v>
      </c>
      <c r="Q6" s="35">
        <f t="shared" si="3"/>
        <v>1620</v>
      </c>
      <c r="R6" s="35">
        <f t="shared" si="3"/>
        <v>1852</v>
      </c>
      <c r="S6" s="35">
        <f t="shared" si="3"/>
        <v>114.6</v>
      </c>
      <c r="T6" s="35">
        <f t="shared" si="3"/>
        <v>16.16</v>
      </c>
      <c r="U6" s="35">
        <f t="shared" si="3"/>
        <v>1736</v>
      </c>
      <c r="V6" s="35">
        <f t="shared" si="3"/>
        <v>111</v>
      </c>
      <c r="W6" s="35">
        <f t="shared" si="3"/>
        <v>15.64</v>
      </c>
      <c r="X6" s="36">
        <f>IF(X7="",NA(),X7)</f>
        <v>49.95</v>
      </c>
      <c r="Y6" s="36">
        <f t="shared" ref="Y6:AG6" si="4">IF(Y7="",NA(),Y7)</f>
        <v>58.44</v>
      </c>
      <c r="Z6" s="36">
        <f t="shared" si="4"/>
        <v>51.9</v>
      </c>
      <c r="AA6" s="36">
        <f t="shared" si="4"/>
        <v>49.08</v>
      </c>
      <c r="AB6" s="36">
        <f t="shared" si="4"/>
        <v>45.28</v>
      </c>
      <c r="AC6" s="36">
        <f t="shared" si="4"/>
        <v>75.87</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1741.43</v>
      </c>
      <c r="BF6" s="36">
        <f t="shared" ref="BF6:BN6" si="7">IF(BF7="",NA(),BF7)</f>
        <v>2036.15</v>
      </c>
      <c r="BG6" s="36">
        <f t="shared" si="7"/>
        <v>2251.04</v>
      </c>
      <c r="BH6" s="36">
        <f t="shared" si="7"/>
        <v>2526.63</v>
      </c>
      <c r="BI6" s="36">
        <f t="shared" si="7"/>
        <v>2989.2</v>
      </c>
      <c r="BJ6" s="36">
        <f t="shared" si="7"/>
        <v>1125.69</v>
      </c>
      <c r="BK6" s="36">
        <f t="shared" si="7"/>
        <v>1510.14</v>
      </c>
      <c r="BL6" s="36">
        <f t="shared" si="7"/>
        <v>1595.62</v>
      </c>
      <c r="BM6" s="36">
        <f t="shared" si="7"/>
        <v>1302.33</v>
      </c>
      <c r="BN6" s="36">
        <f t="shared" si="7"/>
        <v>1274.21</v>
      </c>
      <c r="BO6" s="35" t="str">
        <f>IF(BO7="","",IF(BO7="-","【-】","【"&amp;SUBSTITUTE(TEXT(BO7,"#,##0.00"),"-","△")&amp;"】"))</f>
        <v>【1,074.14】</v>
      </c>
      <c r="BP6" s="36">
        <f>IF(BP7="",NA(),BP7)</f>
        <v>36.11</v>
      </c>
      <c r="BQ6" s="36">
        <f t="shared" ref="BQ6:BY6" si="8">IF(BQ7="",NA(),BQ7)</f>
        <v>34.590000000000003</v>
      </c>
      <c r="BR6" s="36">
        <f t="shared" si="8"/>
        <v>32.619999999999997</v>
      </c>
      <c r="BS6" s="36">
        <f t="shared" si="8"/>
        <v>33.369999999999997</v>
      </c>
      <c r="BT6" s="36">
        <f t="shared" si="8"/>
        <v>27.27</v>
      </c>
      <c r="BU6" s="36">
        <f t="shared" si="8"/>
        <v>46.48</v>
      </c>
      <c r="BV6" s="36">
        <f t="shared" si="8"/>
        <v>22.67</v>
      </c>
      <c r="BW6" s="36">
        <f t="shared" si="8"/>
        <v>37.92</v>
      </c>
      <c r="BX6" s="36">
        <f t="shared" si="8"/>
        <v>40.89</v>
      </c>
      <c r="BY6" s="36">
        <f t="shared" si="8"/>
        <v>41.25</v>
      </c>
      <c r="BZ6" s="35" t="str">
        <f>IF(BZ7="","",IF(BZ7="-","【-】","【"&amp;SUBSTITUTE(TEXT(BZ7,"#,##0.00"),"-","△")&amp;"】"))</f>
        <v>【54.36】</v>
      </c>
      <c r="CA6" s="36">
        <f>IF(CA7="",NA(),CA7)</f>
        <v>280.57</v>
      </c>
      <c r="CB6" s="36">
        <f t="shared" ref="CB6:CJ6" si="9">IF(CB7="",NA(),CB7)</f>
        <v>292.83999999999997</v>
      </c>
      <c r="CC6" s="36">
        <f t="shared" si="9"/>
        <v>315.8</v>
      </c>
      <c r="CD6" s="36">
        <f t="shared" si="9"/>
        <v>326.32</v>
      </c>
      <c r="CE6" s="36">
        <f t="shared" si="9"/>
        <v>388.62</v>
      </c>
      <c r="CF6" s="36">
        <f t="shared" si="9"/>
        <v>376.61</v>
      </c>
      <c r="CG6" s="36">
        <f t="shared" si="9"/>
        <v>789.62</v>
      </c>
      <c r="CH6" s="36">
        <f t="shared" si="9"/>
        <v>423.18</v>
      </c>
      <c r="CI6" s="36">
        <f t="shared" si="9"/>
        <v>383.2</v>
      </c>
      <c r="CJ6" s="36">
        <f t="shared" si="9"/>
        <v>383.25</v>
      </c>
      <c r="CK6" s="35" t="str">
        <f>IF(CK7="","",IF(CK7="-","【-】","【"&amp;SUBSTITUTE(TEXT(CK7,"#,##0.00"),"-","△")&amp;"】"))</f>
        <v>【296.40】</v>
      </c>
      <c r="CL6" s="36">
        <f>IF(CL7="",NA(),CL7)</f>
        <v>29.58</v>
      </c>
      <c r="CM6" s="36">
        <f t="shared" ref="CM6:CU6" si="10">IF(CM7="",NA(),CM7)</f>
        <v>28.97</v>
      </c>
      <c r="CN6" s="36">
        <f t="shared" si="10"/>
        <v>28.12</v>
      </c>
      <c r="CO6" s="36">
        <f t="shared" si="10"/>
        <v>27.85</v>
      </c>
      <c r="CP6" s="36">
        <f t="shared" si="10"/>
        <v>26.4</v>
      </c>
      <c r="CQ6" s="36">
        <f t="shared" si="10"/>
        <v>57.43</v>
      </c>
      <c r="CR6" s="36">
        <f t="shared" si="10"/>
        <v>48.7</v>
      </c>
      <c r="CS6" s="36">
        <f t="shared" si="10"/>
        <v>46.9</v>
      </c>
      <c r="CT6" s="36">
        <f t="shared" si="10"/>
        <v>47.95</v>
      </c>
      <c r="CU6" s="36">
        <f t="shared" si="10"/>
        <v>48.26</v>
      </c>
      <c r="CV6" s="35" t="str">
        <f>IF(CV7="","",IF(CV7="-","【-】","【"&amp;SUBSTITUTE(TEXT(CV7,"#,##0.00"),"-","△")&amp;"】"))</f>
        <v>【55.95】</v>
      </c>
      <c r="CW6" s="36">
        <f>IF(CW7="",NA(),CW7)</f>
        <v>82.96</v>
      </c>
      <c r="CX6" s="36">
        <f t="shared" ref="CX6:DF6" si="11">IF(CX7="",NA(),CX7)</f>
        <v>82.96</v>
      </c>
      <c r="CY6" s="36">
        <f t="shared" si="11"/>
        <v>82.94</v>
      </c>
      <c r="CZ6" s="36">
        <f t="shared" si="11"/>
        <v>83.14</v>
      </c>
      <c r="DA6" s="36">
        <f t="shared" si="11"/>
        <v>83.15</v>
      </c>
      <c r="DB6" s="36">
        <f t="shared" si="11"/>
        <v>73.83</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1.19</v>
      </c>
      <c r="EE6" s="36">
        <f t="shared" ref="EE6:EM6" si="14">IF(EE7="",NA(),EE7)</f>
        <v>2.61</v>
      </c>
      <c r="EF6" s="36">
        <f t="shared" si="14"/>
        <v>2.68</v>
      </c>
      <c r="EG6" s="36">
        <f t="shared" si="14"/>
        <v>3.03</v>
      </c>
      <c r="EH6" s="36">
        <f t="shared" si="14"/>
        <v>0.5</v>
      </c>
      <c r="EI6" s="36">
        <f t="shared" si="14"/>
        <v>0.69</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103675</v>
      </c>
      <c r="D7" s="38">
        <v>47</v>
      </c>
      <c r="E7" s="38">
        <v>1</v>
      </c>
      <c r="F7" s="38">
        <v>0</v>
      </c>
      <c r="G7" s="38">
        <v>0</v>
      </c>
      <c r="H7" s="38" t="s">
        <v>96</v>
      </c>
      <c r="I7" s="38" t="s">
        <v>97</v>
      </c>
      <c r="J7" s="38" t="s">
        <v>98</v>
      </c>
      <c r="K7" s="38" t="s">
        <v>99</v>
      </c>
      <c r="L7" s="38" t="s">
        <v>100</v>
      </c>
      <c r="M7" s="38" t="s">
        <v>101</v>
      </c>
      <c r="N7" s="39" t="s">
        <v>102</v>
      </c>
      <c r="O7" s="39" t="s">
        <v>103</v>
      </c>
      <c r="P7" s="39">
        <v>94.92</v>
      </c>
      <c r="Q7" s="39">
        <v>1620</v>
      </c>
      <c r="R7" s="39">
        <v>1852</v>
      </c>
      <c r="S7" s="39">
        <v>114.6</v>
      </c>
      <c r="T7" s="39">
        <v>16.16</v>
      </c>
      <c r="U7" s="39">
        <v>1736</v>
      </c>
      <c r="V7" s="39">
        <v>111</v>
      </c>
      <c r="W7" s="39">
        <v>15.64</v>
      </c>
      <c r="X7" s="39">
        <v>49.95</v>
      </c>
      <c r="Y7" s="39">
        <v>58.44</v>
      </c>
      <c r="Z7" s="39">
        <v>51.9</v>
      </c>
      <c r="AA7" s="39">
        <v>49.08</v>
      </c>
      <c r="AB7" s="39">
        <v>45.28</v>
      </c>
      <c r="AC7" s="39">
        <v>75.87</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1741.43</v>
      </c>
      <c r="BF7" s="39">
        <v>2036.15</v>
      </c>
      <c r="BG7" s="39">
        <v>2251.04</v>
      </c>
      <c r="BH7" s="39">
        <v>2526.63</v>
      </c>
      <c r="BI7" s="39">
        <v>2989.2</v>
      </c>
      <c r="BJ7" s="39">
        <v>1125.69</v>
      </c>
      <c r="BK7" s="39">
        <v>1510.14</v>
      </c>
      <c r="BL7" s="39">
        <v>1595.62</v>
      </c>
      <c r="BM7" s="39">
        <v>1302.33</v>
      </c>
      <c r="BN7" s="39">
        <v>1274.21</v>
      </c>
      <c r="BO7" s="39">
        <v>1074.1400000000001</v>
      </c>
      <c r="BP7" s="39">
        <v>36.11</v>
      </c>
      <c r="BQ7" s="39">
        <v>34.590000000000003</v>
      </c>
      <c r="BR7" s="39">
        <v>32.619999999999997</v>
      </c>
      <c r="BS7" s="39">
        <v>33.369999999999997</v>
      </c>
      <c r="BT7" s="39">
        <v>27.27</v>
      </c>
      <c r="BU7" s="39">
        <v>46.48</v>
      </c>
      <c r="BV7" s="39">
        <v>22.67</v>
      </c>
      <c r="BW7" s="39">
        <v>37.92</v>
      </c>
      <c r="BX7" s="39">
        <v>40.89</v>
      </c>
      <c r="BY7" s="39">
        <v>41.25</v>
      </c>
      <c r="BZ7" s="39">
        <v>54.36</v>
      </c>
      <c r="CA7" s="39">
        <v>280.57</v>
      </c>
      <c r="CB7" s="39">
        <v>292.83999999999997</v>
      </c>
      <c r="CC7" s="39">
        <v>315.8</v>
      </c>
      <c r="CD7" s="39">
        <v>326.32</v>
      </c>
      <c r="CE7" s="39">
        <v>388.62</v>
      </c>
      <c r="CF7" s="39">
        <v>376.61</v>
      </c>
      <c r="CG7" s="39">
        <v>789.62</v>
      </c>
      <c r="CH7" s="39">
        <v>423.18</v>
      </c>
      <c r="CI7" s="39">
        <v>383.2</v>
      </c>
      <c r="CJ7" s="39">
        <v>383.25</v>
      </c>
      <c r="CK7" s="39">
        <v>296.39999999999998</v>
      </c>
      <c r="CL7" s="39">
        <v>29.58</v>
      </c>
      <c r="CM7" s="39">
        <v>28.97</v>
      </c>
      <c r="CN7" s="39">
        <v>28.12</v>
      </c>
      <c r="CO7" s="39">
        <v>27.85</v>
      </c>
      <c r="CP7" s="39">
        <v>26.4</v>
      </c>
      <c r="CQ7" s="39">
        <v>57.43</v>
      </c>
      <c r="CR7" s="39">
        <v>48.7</v>
      </c>
      <c r="CS7" s="39">
        <v>46.9</v>
      </c>
      <c r="CT7" s="39">
        <v>47.95</v>
      </c>
      <c r="CU7" s="39">
        <v>48.26</v>
      </c>
      <c r="CV7" s="39">
        <v>55.95</v>
      </c>
      <c r="CW7" s="39">
        <v>82.96</v>
      </c>
      <c r="CX7" s="39">
        <v>82.96</v>
      </c>
      <c r="CY7" s="39">
        <v>82.94</v>
      </c>
      <c r="CZ7" s="39">
        <v>83.14</v>
      </c>
      <c r="DA7" s="39">
        <v>83.15</v>
      </c>
      <c r="DB7" s="39">
        <v>73.83</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1.19</v>
      </c>
      <c r="EE7" s="39">
        <v>2.61</v>
      </c>
      <c r="EF7" s="39">
        <v>2.68</v>
      </c>
      <c r="EG7" s="39">
        <v>3.03</v>
      </c>
      <c r="EH7" s="39">
        <v>0.5</v>
      </c>
      <c r="EI7" s="39">
        <v>0.69</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　陽介</cp:lastModifiedBy>
  <dcterms:created xsi:type="dcterms:W3CDTF">2019-12-05T04:36:11Z</dcterms:created>
  <dcterms:modified xsi:type="dcterms:W3CDTF">2020-03-06T08:18:10Z</dcterms:modified>
  <cp:category/>
</cp:coreProperties>
</file>