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moko.sonoda\Downloads\"/>
    </mc:Choice>
  </mc:AlternateContent>
  <bookViews>
    <workbookView xWindow="0" yWindow="0" windowWidth="22995" windowHeight="10995"/>
  </bookViews>
  <sheets>
    <sheet name="概要" sheetId="11" r:id="rId1"/>
    <sheet name="一般会計等→" sheetId="12" r:id="rId2"/>
    <sheet name="貸借対照表" sheetId="27" r:id="rId3"/>
    <sheet name="行政コスト計算書" sheetId="28" r:id="rId4"/>
    <sheet name="純資産変動計算書" sheetId="29" r:id="rId5"/>
    <sheet name="資金収支計算書" sheetId="30" r:id="rId6"/>
    <sheet name="有形固定資産の行政目的別明細" sheetId="35" r:id="rId7"/>
    <sheet name="有形固定資産の明細" sheetId="36" r:id="rId8"/>
    <sheet name="全体会計→" sheetId="15" r:id="rId9"/>
    <sheet name="全体貸借対照表" sheetId="31" r:id="rId10"/>
    <sheet name="全体行政コスト計算書" sheetId="32" r:id="rId11"/>
    <sheet name="全体純資産変動計算書" sheetId="33" r:id="rId12"/>
    <sheet name="全体資金収支計算書" sheetId="34" r:id="rId13"/>
    <sheet name="一般会計等・全体会計注記" sheetId="20" r:id="rId14"/>
    <sheet name="連結書類→" sheetId="21" r:id="rId15"/>
    <sheet name="連結貸借対照表" sheetId="37" r:id="rId16"/>
    <sheet name="連結行政コスト計算書" sheetId="38" r:id="rId17"/>
    <sheet name="連結純資産変動計算書" sheetId="39" r:id="rId18"/>
    <sheet name="連結資金収支計算書" sheetId="40" r:id="rId19"/>
    <sheet name="連結注記" sheetId="26" r:id="rId20"/>
  </sheets>
  <externalReferences>
    <externalReference r:id="rId21"/>
  </externalReferences>
  <definedNames>
    <definedName name="CSV" localSheetId="13">#REF!</definedName>
    <definedName name="CSV" localSheetId="6">#REF!</definedName>
    <definedName name="CSV" localSheetId="7">#REF!</definedName>
    <definedName name="CSV" localSheetId="19">#REF!</definedName>
    <definedName name="CSV">#REF!</definedName>
    <definedName name="CSVDATA" localSheetId="13">#REF!</definedName>
    <definedName name="CSVDATA" localSheetId="6">#REF!</definedName>
    <definedName name="CSVDATA" localSheetId="7">#REF!</definedName>
    <definedName name="CSVDATA" localSheetId="19">#REF!</definedName>
    <definedName name="CSVDATA">#REF!</definedName>
    <definedName name="DAN_KAIK_END" localSheetId="6">#REF!</definedName>
    <definedName name="DAN_KAIK_END" localSheetId="7">#REF!</definedName>
    <definedName name="DAN_KAIK_END" localSheetId="19">#REF!</definedName>
    <definedName name="DAN_KAIK_END">#REF!</definedName>
    <definedName name="DAN_KAIK_START" localSheetId="19">#REF!</definedName>
    <definedName name="DAN_KAIK_START">#REF!</definedName>
    <definedName name="_xlnm.Print_Area" localSheetId="13">一般会計等・全体会計注記!$A$1:$L$136</definedName>
    <definedName name="_xlnm.Print_Area" localSheetId="0">概要!$A$1:$AU$148</definedName>
    <definedName name="_xlnm.Print_Area" localSheetId="3">行政コスト計算書!$B$1:$P$50</definedName>
    <definedName name="_xlnm.Print_Area" localSheetId="5">資金収支計算書!$B$1:$O$69</definedName>
    <definedName name="_xlnm.Print_Area" localSheetId="4">純資産変動計算書!$B$1:$Q$32</definedName>
    <definedName name="_xlnm.Print_Area" localSheetId="10">全体行政コスト計算書!$B$1:$P$50</definedName>
    <definedName name="_xlnm.Print_Area" localSheetId="12">全体資金収支計算書!$B$1:$O$69</definedName>
    <definedName name="_xlnm.Print_Area" localSheetId="11">全体純資産変動計算書!$B$1:$Q$32</definedName>
    <definedName name="_xlnm.Print_Area" localSheetId="9">全体貸借対照表!$C$1:$AB$72</definedName>
    <definedName name="_xlnm.Print_Area" localSheetId="2">貸借対照表!$C$1:$AB$71</definedName>
    <definedName name="_xlnm.Print_Area" localSheetId="6">有形固定資産の行政目的別明細!$A$1:$V$29</definedName>
    <definedName name="_xlnm.Print_Area" localSheetId="7">有形固定資産の明細!$A$1:$P$28</definedName>
    <definedName name="_xlnm.Print_Area" localSheetId="16">連結行政コスト計算書!$B$1:$P$50</definedName>
    <definedName name="_xlnm.Print_Area" localSheetId="18">連結資金収支計算書!$B$1:$O$69</definedName>
    <definedName name="_xlnm.Print_Area" localSheetId="17">連結純資産変動計算書!$B$1:$Q$32</definedName>
    <definedName name="_xlnm.Print_Area" localSheetId="15">連結貸借対照表!$C$1:$AB$72</definedName>
    <definedName name="_xlnm.Print_Area" localSheetId="19">連結注記!$A$1:$L$39</definedName>
    <definedName name="カテゴリ一覧">[1]カテゴリ!$M$6:$M$16</definedName>
    <definedName name="フォーム共通定義_「画面ＩＤ」入力セルの位置_行" localSheetId="4">#REF!</definedName>
    <definedName name="フォーム共通定義_「画面ＩＤ」入力セルの位置_行" localSheetId="11">#REF!</definedName>
    <definedName name="フォーム共通定義_「画面ＩＤ」入力セルの位置_行" localSheetId="9">#REF!</definedName>
    <definedName name="フォーム共通定義_「画面ＩＤ」入力セルの位置_行" localSheetId="2">#REF!</definedName>
    <definedName name="フォーム共通定義_「画面ＩＤ」入力セルの位置_行" localSheetId="6">#REF!</definedName>
    <definedName name="フォーム共通定義_「画面ＩＤ」入力セルの位置_行" localSheetId="7">#REF!</definedName>
    <definedName name="フォーム共通定義_「画面ＩＤ」入力セルの位置_行" localSheetId="17">#REF!</definedName>
    <definedName name="フォーム共通定義_「画面ＩＤ」入力セルの位置_行" localSheetId="15">#REF!</definedName>
    <definedName name="フォーム共通定義_「画面ＩＤ」入力セルの位置_行" localSheetId="19">#REF!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11">#REF!</definedName>
    <definedName name="フォーム共通定義_「画面ＩＤ」入力セルの位置_列" localSheetId="9">#REF!</definedName>
    <definedName name="フォーム共通定義_「画面ＩＤ」入力セルの位置_列" localSheetId="2">#REF!</definedName>
    <definedName name="フォーム共通定義_「画面ＩＤ」入力セルの位置_列" localSheetId="6">#REF!</definedName>
    <definedName name="フォーム共通定義_「画面ＩＤ」入力セルの位置_列" localSheetId="7">#REF!</definedName>
    <definedName name="フォーム共通定義_「画面ＩＤ」入力セルの位置_列" localSheetId="17">#REF!</definedName>
    <definedName name="フォーム共通定義_「画面ＩＤ」入力セルの位置_列" localSheetId="15">#REF!</definedName>
    <definedName name="フォーム共通定義_「画面ＩＤ」入力セルの位置_列" localSheetId="19">#REF!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11">#REF!</definedName>
    <definedName name="画面イベント定義_「画面ＩＤ」入力セルの位置_行" localSheetId="9">#REF!</definedName>
    <definedName name="画面イベント定義_「画面ＩＤ」入力セルの位置_行" localSheetId="2">#REF!</definedName>
    <definedName name="画面イベント定義_「画面ＩＤ」入力セルの位置_行" localSheetId="6">#REF!</definedName>
    <definedName name="画面イベント定義_「画面ＩＤ」入力セルの位置_行" localSheetId="7">#REF!</definedName>
    <definedName name="画面イベント定義_「画面ＩＤ」入力セルの位置_行" localSheetId="17">#REF!</definedName>
    <definedName name="画面イベント定義_「画面ＩＤ」入力セルの位置_行" localSheetId="15">#REF!</definedName>
    <definedName name="画面イベント定義_「画面ＩＤ」入力セルの位置_行" localSheetId="19">#REF!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11">#REF!</definedName>
    <definedName name="画面イベント定義_「画面ＩＤ」入力セルの位置_列" localSheetId="9">#REF!</definedName>
    <definedName name="画面イベント定義_「画面ＩＤ」入力セルの位置_列" localSheetId="2">#REF!</definedName>
    <definedName name="画面イベント定義_「画面ＩＤ」入力セルの位置_列" localSheetId="6">#REF!</definedName>
    <definedName name="画面イベント定義_「画面ＩＤ」入力セルの位置_列" localSheetId="7">#REF!</definedName>
    <definedName name="画面イベント定義_「画面ＩＤ」入力セルの位置_列" localSheetId="17">#REF!</definedName>
    <definedName name="画面イベント定義_「画面ＩＤ」入力セルの位置_列" localSheetId="15">#REF!</definedName>
    <definedName name="画面イベント定義_「画面ＩＤ」入力セルの位置_列" localSheetId="19">#REF!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6" i="40" l="1"/>
  <c r="Q55" i="40"/>
  <c r="Q52" i="40"/>
  <c r="Q58" i="40" s="1"/>
  <c r="Q44" i="40"/>
  <c r="Q38" i="40"/>
  <c r="Q50" i="40" s="1"/>
  <c r="Q32" i="40"/>
  <c r="Q27" i="40"/>
  <c r="Q22" i="40"/>
  <c r="Q17" i="40"/>
  <c r="Q16" i="40" s="1"/>
  <c r="U30" i="39"/>
  <c r="U28" i="39"/>
  <c r="U27" i="39"/>
  <c r="U26" i="39"/>
  <c r="W21" i="39"/>
  <c r="V21" i="39"/>
  <c r="V29" i="39" s="1"/>
  <c r="U19" i="39"/>
  <c r="U18" i="39"/>
  <c r="W17" i="39"/>
  <c r="W20" i="39" s="1"/>
  <c r="U16" i="39"/>
  <c r="U15" i="39"/>
  <c r="R45" i="38"/>
  <c r="R39" i="38"/>
  <c r="R35" i="38"/>
  <c r="R30" i="38"/>
  <c r="R26" i="38"/>
  <c r="R21" i="38"/>
  <c r="R16" i="38"/>
  <c r="R15" i="38" s="1"/>
  <c r="R14" i="38" s="1"/>
  <c r="R38" i="38" s="1"/>
  <c r="R48" i="38" s="1"/>
  <c r="AE69" i="37"/>
  <c r="AD63" i="37"/>
  <c r="AD59" i="37"/>
  <c r="AD54" i="37"/>
  <c r="AD47" i="37"/>
  <c r="AD43" i="37"/>
  <c r="AD32" i="37"/>
  <c r="AE20" i="37"/>
  <c r="AD16" i="37"/>
  <c r="AD15" i="37"/>
  <c r="AE14" i="37"/>
  <c r="AE29" i="37" s="1"/>
  <c r="AE70" i="37" s="1"/>
  <c r="Q36" i="40" l="1"/>
  <c r="Q59" i="40" s="1"/>
  <c r="Q62" i="40" s="1"/>
  <c r="Q67" i="40" s="1"/>
  <c r="AD46" i="37"/>
  <c r="AD14" i="37" s="1"/>
  <c r="AD70" i="37" s="1"/>
  <c r="W29" i="39"/>
  <c r="U29" i="39" s="1"/>
  <c r="U20" i="39"/>
  <c r="U17" i="39"/>
  <c r="I24" i="36"/>
  <c r="O24" i="36" s="1"/>
  <c r="I23" i="36"/>
  <c r="O23" i="36" s="1"/>
  <c r="I21" i="36"/>
  <c r="O21" i="36" s="1"/>
  <c r="I20" i="36"/>
  <c r="O20" i="36" s="1"/>
  <c r="I19" i="36"/>
  <c r="O19" i="36" s="1"/>
  <c r="G18" i="36"/>
  <c r="E18" i="36"/>
  <c r="I18" i="36" s="1"/>
  <c r="O18" i="36" s="1"/>
  <c r="C18" i="36"/>
  <c r="I17" i="36"/>
  <c r="O17" i="36" s="1"/>
  <c r="I12" i="36"/>
  <c r="O12" i="36" s="1"/>
  <c r="O11" i="36"/>
  <c r="I11" i="36"/>
  <c r="I10" i="36"/>
  <c r="O10" i="36" s="1"/>
  <c r="I9" i="36"/>
  <c r="O9" i="36" s="1"/>
  <c r="G8" i="36"/>
  <c r="E8" i="36"/>
  <c r="C8" i="36"/>
  <c r="I8" i="36" s="1"/>
  <c r="E25" i="36" l="1"/>
  <c r="G25" i="36"/>
  <c r="C25" i="36"/>
  <c r="I25" i="36" s="1"/>
  <c r="U25" i="35" l="1"/>
  <c r="U24" i="35"/>
  <c r="U23" i="35"/>
  <c r="U22" i="35"/>
  <c r="U21" i="35"/>
  <c r="U20" i="35"/>
  <c r="C19" i="35"/>
  <c r="U19" i="35" s="1"/>
  <c r="U18" i="35"/>
  <c r="U17" i="35"/>
  <c r="U16" i="35"/>
  <c r="U15" i="35"/>
  <c r="U14" i="35"/>
  <c r="U13" i="35"/>
  <c r="U12" i="35"/>
  <c r="U11" i="35"/>
  <c r="U10" i="35"/>
  <c r="O9" i="35"/>
  <c r="O26" i="35" s="1"/>
  <c r="M9" i="35"/>
  <c r="M26" i="35" s="1"/>
  <c r="K9" i="35"/>
  <c r="K26" i="35" s="1"/>
  <c r="I9" i="35"/>
  <c r="I26" i="35" s="1"/>
  <c r="G9" i="35"/>
  <c r="G26" i="35" s="1"/>
  <c r="E9" i="35"/>
  <c r="E26" i="35" s="1"/>
  <c r="C9" i="35"/>
  <c r="C26" i="35" s="1"/>
  <c r="Q66" i="34" l="1"/>
  <c r="Q55" i="34"/>
  <c r="Q52" i="34"/>
  <c r="Q44" i="34"/>
  <c r="Q38" i="34"/>
  <c r="Q32" i="34"/>
  <c r="Q27" i="34"/>
  <c r="Q22" i="34"/>
  <c r="Q17" i="34"/>
  <c r="Q16" i="34" s="1"/>
  <c r="Q36" i="34" s="1"/>
  <c r="U30" i="33"/>
  <c r="U28" i="33"/>
  <c r="U27" i="33"/>
  <c r="U26" i="33"/>
  <c r="W21" i="33"/>
  <c r="V21" i="33"/>
  <c r="V29" i="33" s="1"/>
  <c r="U19" i="33"/>
  <c r="U18" i="33"/>
  <c r="W17" i="33"/>
  <c r="W20" i="33" s="1"/>
  <c r="U16" i="33"/>
  <c r="U15" i="33"/>
  <c r="R45" i="32"/>
  <c r="R39" i="32"/>
  <c r="R35" i="32"/>
  <c r="R30" i="32"/>
  <c r="R26" i="32"/>
  <c r="R21" i="32"/>
  <c r="R16" i="32"/>
  <c r="R15" i="32" s="1"/>
  <c r="R14" i="32" s="1"/>
  <c r="R38" i="32" s="1"/>
  <c r="R48" i="32" s="1"/>
  <c r="AE69" i="31"/>
  <c r="AD63" i="31"/>
  <c r="AD59" i="31" s="1"/>
  <c r="AD54" i="31"/>
  <c r="AD47" i="31"/>
  <c r="AD46" i="31" s="1"/>
  <c r="AD43" i="31"/>
  <c r="AD32" i="31"/>
  <c r="AE20" i="31"/>
  <c r="AD16" i="31"/>
  <c r="AE14" i="31"/>
  <c r="Q66" i="30"/>
  <c r="Q55" i="30"/>
  <c r="Q52" i="30"/>
  <c r="Q58" i="30" s="1"/>
  <c r="Q44" i="30"/>
  <c r="Q38" i="30"/>
  <c r="Q50" i="30" s="1"/>
  <c r="Q32" i="30"/>
  <c r="Q27" i="30"/>
  <c r="Q22" i="30"/>
  <c r="Q17" i="30"/>
  <c r="Q16" i="30" s="1"/>
  <c r="Q36" i="30" s="1"/>
  <c r="Q59" i="30" s="1"/>
  <c r="Q62" i="30" s="1"/>
  <c r="Q67" i="30" s="1"/>
  <c r="U30" i="29"/>
  <c r="V29" i="29"/>
  <c r="U28" i="29"/>
  <c r="U27" i="29"/>
  <c r="U26" i="29"/>
  <c r="W21" i="29"/>
  <c r="V21" i="29"/>
  <c r="W20" i="29"/>
  <c r="U20" i="29"/>
  <c r="U19" i="29"/>
  <c r="U18" i="29"/>
  <c r="W17" i="29"/>
  <c r="U17" i="29"/>
  <c r="U16" i="29"/>
  <c r="U15" i="29"/>
  <c r="R45" i="28"/>
  <c r="R39" i="28"/>
  <c r="R35" i="28"/>
  <c r="R30" i="28"/>
  <c r="R26" i="28"/>
  <c r="R21" i="28"/>
  <c r="R16" i="28"/>
  <c r="R15" i="28" s="1"/>
  <c r="R14" i="28" s="1"/>
  <c r="R38" i="28" s="1"/>
  <c r="R48" i="28" s="1"/>
  <c r="AE68" i="27"/>
  <c r="AD63" i="27"/>
  <c r="AD59" i="27"/>
  <c r="AD54" i="27"/>
  <c r="AD46" i="27" s="1"/>
  <c r="AD47" i="27"/>
  <c r="AD43" i="27"/>
  <c r="AD32" i="27"/>
  <c r="AE20" i="27"/>
  <c r="AE29" i="27" s="1"/>
  <c r="AE69" i="27" s="1"/>
  <c r="AD16" i="27"/>
  <c r="AD15" i="27" s="1"/>
  <c r="AE14" i="27"/>
  <c r="AD14" i="27" l="1"/>
  <c r="AD69" i="27" s="1"/>
  <c r="W29" i="29"/>
  <c r="U29" i="29" s="1"/>
  <c r="AD15" i="31"/>
  <c r="AD14" i="31" s="1"/>
  <c r="AD70" i="31" s="1"/>
  <c r="U17" i="33"/>
  <c r="Q50" i="34"/>
  <c r="Q59" i="34" s="1"/>
  <c r="Q62" i="34" s="1"/>
  <c r="Q67" i="34" s="1"/>
  <c r="Q58" i="34"/>
  <c r="AE29" i="31"/>
  <c r="AE70" i="31" s="1"/>
  <c r="W29" i="33"/>
  <c r="U29" i="33" s="1"/>
  <c r="U20" i="33"/>
  <c r="I134" i="20"/>
  <c r="G134" i="20"/>
  <c r="E134" i="20"/>
  <c r="C134" i="20"/>
  <c r="I132" i="20"/>
  <c r="G132" i="20"/>
  <c r="E132" i="20"/>
  <c r="C132" i="20"/>
  <c r="C129" i="20"/>
  <c r="C122" i="20"/>
  <c r="C115" i="20"/>
  <c r="C108" i="20"/>
  <c r="C101" i="20"/>
  <c r="C94" i="20"/>
  <c r="C87" i="20"/>
  <c r="C80" i="20"/>
  <c r="C73" i="20"/>
  <c r="C136" i="20" l="1"/>
</calcChain>
</file>

<file path=xl/sharedStrings.xml><?xml version="1.0" encoding="utf-8"?>
<sst xmlns="http://schemas.openxmlformats.org/spreadsheetml/2006/main" count="2186" uniqueCount="577">
  <si>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</si>
  <si>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</si>
  <si>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</si>
  <si>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</si>
  <si>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</si>
  <si>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</si>
  <si>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</si>
  <si>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</si>
  <si>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</si>
  <si>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</si>
  <si>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</si>
  <si>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</si>
  <si>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</si>
  <si>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</si>
  <si>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</si>
  <si>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</si>
  <si>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</si>
  <si>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</si>
  <si>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</si>
  <si>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</si>
  <si>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</si>
  <si>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</si>
  <si>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</si>
  <si>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</si>
  <si>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</si>
  <si>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</si>
  <si>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</si>
  <si>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</si>
  <si>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</si>
  <si>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</si>
  <si>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</si>
  <si>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</si>
  <si>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</si>
  <si>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</si>
  <si>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</si>
  <si>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</si>
  <si>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</si>
  <si>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</si>
  <si>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</si>
  <si>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</si>
  <si>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</si>
  <si>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</si>
  <si>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</si>
  <si>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</si>
  <si>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</si>
  <si>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</si>
  <si>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</si>
  <si>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</si>
  <si>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</si>
  <si>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</si>
  <si>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</si>
  <si>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</si>
  <si>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</si>
  <si>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</si>
  <si>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</si>
  <si>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</si>
  <si>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</si>
  <si>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</si>
  <si>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</si>
  <si>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</si>
  <si>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</si>
  <si>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</si>
  <si>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</si>
  <si>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</si>
  <si>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</si>
  <si>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</si>
  <si>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</si>
  <si>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</si>
  <si>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</si>
  <si>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</si>
  <si>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</si>
  <si>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</si>
  <si>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</si>
  <si>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</si>
  <si>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</si>
  <si>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</si>
  <si>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</si>
  <si>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</si>
  <si>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</si>
  <si>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</si>
  <si>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</si>
  <si>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</si>
  <si>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</si>
  <si>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</si>
  <si>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</si>
  <si>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</si>
  <si>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</si>
  <si>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</si>
  <si>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</si>
  <si>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</si>
  <si>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</si>
  <si>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</si>
  <si>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</si>
  <si>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</si>
  <si>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</si>
  <si>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</si>
  <si>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</si>
  <si>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</si>
  <si>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</si>
  <si>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</si>
  <si>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</si>
  <si>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</si>
  <si>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</si>
  <si>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</si>
  <si>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</si>
  <si>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</si>
  <si>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</si>
  <si>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</si>
  <si>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</si>
  <si>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</si>
  <si>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</si>
  <si>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</si>
  <si>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</si>
  <si>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</si>
  <si>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</si>
  <si>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</si>
  <si>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</si>
  <si>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</si>
  <si>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</si>
  <si>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</si>
  <si>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</si>
  <si>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</si>
  <si>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</si>
  <si>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</si>
  <si>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</si>
  <si>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</si>
  <si>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</si>
  <si>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</si>
  <si>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</si>
  <si>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</si>
  <si>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</si>
  <si>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</si>
  <si>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</si>
  <si>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</si>
  <si>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</si>
  <si>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</si>
  <si>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</si>
  <si>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</si>
  <si>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</si>
  <si>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</si>
  <si>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</si>
  <si>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</si>
  <si>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</si>
  <si>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</si>
  <si>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</si>
  <si>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</si>
  <si>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</si>
  <si>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</si>
  <si>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</si>
  <si>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</si>
  <si>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</si>
  <si>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</si>
  <si>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</si>
  <si>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</si>
  <si>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</si>
  <si>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</si>
  <si>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</si>
  <si>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</si>
  <si>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</si>
  <si>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</si>
  <si>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</si>
  <si>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</si>
  <si>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</si>
  <si>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</si>
  <si>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</si>
  <si>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</si>
  <si>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</si>
  <si>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</si>
  <si>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</si>
  <si>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</si>
  <si>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</si>
  <si>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</si>
  <si>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</si>
  <si>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</si>
  <si>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</si>
  <si>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</si>
  <si>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</si>
  <si>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</si>
  <si>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</si>
  <si>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</si>
  <si>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</si>
  <si>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</si>
  <si>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</si>
  <si>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</si>
  <si>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</si>
  <si>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</si>
  <si>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</si>
  <si>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</si>
  <si>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</si>
  <si>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</si>
  <si>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</si>
  <si>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</si>
  <si>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</si>
  <si>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</si>
  <si>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</si>
  <si>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</si>
  <si>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</si>
  <si>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</si>
  <si>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</si>
  <si>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</si>
  <si>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</si>
  <si>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</si>
  <si>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</si>
  <si>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</si>
  <si>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</si>
  <si>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</si>
  <si>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</si>
  <si>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</si>
  <si>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</si>
  <si>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</si>
  <si>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</si>
  <si>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</si>
  <si>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</si>
  <si>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</si>
  <si>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</si>
  <si>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</si>
  <si>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</si>
  <si>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</si>
  <si>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</si>
  <si>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</si>
  <si>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</si>
  <si>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</si>
  <si>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</si>
  <si>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</si>
  <si>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</si>
  <si>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</si>
  <si>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</si>
  <si>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</si>
  <si>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</si>
  <si>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</si>
  <si>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</si>
  <si>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</si>
  <si>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</si>
  <si>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</si>
  <si>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</si>
  <si>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</si>
  <si>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</si>
  <si>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</si>
  <si>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</si>
  <si>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</si>
  <si>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</si>
  <si>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</si>
  <si>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</si>
  <si>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</si>
  <si>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</si>
  <si>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</si>
  <si>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</si>
  <si>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</si>
  <si>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</si>
  <si>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</si>
  <si>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</si>
  <si>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</si>
  <si>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</si>
  <si>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</si>
  <si>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</si>
  <si>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</si>
  <si>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</si>
  <si>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</si>
  <si>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</si>
  <si>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</si>
  <si>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</si>
  <si>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</si>
  <si>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</si>
  <si>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</si>
  <si>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</si>
  <si>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</si>
  <si>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</si>
  <si>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</si>
  <si>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</si>
  <si>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</si>
  <si>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</si>
  <si>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</si>
  <si>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</si>
  <si>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</si>
  <si>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</si>
  <si>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</si>
  <si>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</si>
  <si>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</si>
  <si>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</si>
  <si>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</si>
  <si>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</si>
  <si>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</si>
  <si>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</si>
  <si>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</si>
  <si>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</si>
  <si>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</si>
  <si>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</si>
  <si>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</si>
  <si>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</si>
  <si>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</si>
  <si>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</si>
  <si>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</si>
  <si>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</si>
  <si>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</si>
  <si>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</si>
  <si>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</si>
  <si>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</si>
  <si>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</si>
  <si>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</si>
  <si>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</si>
  <si>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</si>
  <si>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</si>
  <si>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</si>
  <si>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</si>
  <si>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</si>
  <si>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</si>
  <si>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</si>
  <si>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</si>
  <si>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</si>
  <si>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</si>
  <si>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</si>
  <si>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</si>
  <si>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</si>
  <si>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</si>
  <si>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</si>
  <si>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</si>
  <si>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</si>
  <si>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</si>
  <si>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</si>
  <si>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</si>
  <si>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</si>
  <si>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</si>
  <si>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</si>
  <si>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</si>
  <si>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</si>
  <si>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</si>
  <si>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</si>
  <si>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</si>
  <si>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</si>
  <si>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</si>
  <si>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</si>
  <si>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</si>
  <si>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</si>
  <si>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</si>
  <si>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</si>
  <si>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</si>
  <si>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</si>
  <si>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</si>
  <si>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</si>
  <si>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</si>
  <si>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</si>
  <si>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</si>
  <si>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</si>
  <si>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</si>
  <si>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（単位：千円）</t>
  </si>
  <si>
    <t>行政コスト計算書</t>
  </si>
  <si>
    <t>-</t>
    <phoneticPr fontId="13"/>
  </si>
  <si>
    <t>※</t>
  </si>
  <si>
    <t>純資産変動計算書</t>
  </si>
  <si>
    <t>資金収支計算書</t>
  </si>
  <si>
    <t>貸借対照表</t>
  </si>
  <si>
    <t>統一的な基準による財務書類算定（対象）範囲</t>
    <rPh sb="0" eb="2">
      <t>トウイツ</t>
    </rPh>
    <rPh sb="2" eb="3">
      <t>テキ</t>
    </rPh>
    <rPh sb="4" eb="6">
      <t>キジュン</t>
    </rPh>
    <rPh sb="9" eb="11">
      <t>ザイム</t>
    </rPh>
    <rPh sb="11" eb="13">
      <t>ショルイ</t>
    </rPh>
    <rPh sb="13" eb="15">
      <t>サンテイ</t>
    </rPh>
    <rPh sb="16" eb="18">
      <t>タイショウ</t>
    </rPh>
    <rPh sb="19" eb="21">
      <t>ハンイ</t>
    </rPh>
    <phoneticPr fontId="23"/>
  </si>
  <si>
    <t>地方公共団体（神流町）</t>
    <rPh sb="0" eb="2">
      <t>チホウ</t>
    </rPh>
    <rPh sb="2" eb="4">
      <t>コウキョウ</t>
    </rPh>
    <rPh sb="4" eb="6">
      <t>ダンタイ</t>
    </rPh>
    <rPh sb="7" eb="10">
      <t>カンナマチ</t>
    </rPh>
    <phoneticPr fontId="23"/>
  </si>
  <si>
    <t>一般会計</t>
    <rPh sb="0" eb="2">
      <t>イッパン</t>
    </rPh>
    <rPh sb="2" eb="4">
      <t>カイケイ</t>
    </rPh>
    <phoneticPr fontId="23"/>
  </si>
  <si>
    <t>一般会計等
　○ 一般会計
　○ 万場診療所
　○ 地域活性化施設</t>
    <rPh sb="0" eb="2">
      <t>イッパン</t>
    </rPh>
    <rPh sb="2" eb="4">
      <t>カイケイ</t>
    </rPh>
    <rPh sb="4" eb="5">
      <t>トウ</t>
    </rPh>
    <rPh sb="9" eb="11">
      <t>イッパン</t>
    </rPh>
    <rPh sb="11" eb="13">
      <t>カイケイ</t>
    </rPh>
    <rPh sb="18" eb="20">
      <t>マンバ</t>
    </rPh>
    <rPh sb="20" eb="23">
      <t>シンリョウジョ</t>
    </rPh>
    <rPh sb="28" eb="30">
      <t>チイキ</t>
    </rPh>
    <rPh sb="30" eb="33">
      <t>カッセイカ</t>
    </rPh>
    <rPh sb="33" eb="35">
      <t>シセツ</t>
    </rPh>
    <phoneticPr fontId="23"/>
  </si>
  <si>
    <t>特別会計</t>
    <rPh sb="0" eb="2">
      <t>トクベツ</t>
    </rPh>
    <rPh sb="2" eb="4">
      <t>カイケイ</t>
    </rPh>
    <phoneticPr fontId="23"/>
  </si>
  <si>
    <t>公営事業会計
　○国民健康保険事業
　○後期高齢者医療
　○中里診療所
　○介護保険</t>
    <rPh sb="0" eb="2">
      <t>コウエイ</t>
    </rPh>
    <rPh sb="2" eb="4">
      <t>ジギョウ</t>
    </rPh>
    <rPh sb="4" eb="6">
      <t>カイケイ</t>
    </rPh>
    <rPh sb="9" eb="11">
      <t>コクミン</t>
    </rPh>
    <rPh sb="11" eb="13">
      <t>ケンコウ</t>
    </rPh>
    <rPh sb="13" eb="15">
      <t>ホケン</t>
    </rPh>
    <rPh sb="15" eb="17">
      <t>ジギョウ</t>
    </rPh>
    <rPh sb="21" eb="23">
      <t>コウキ</t>
    </rPh>
    <rPh sb="23" eb="26">
      <t>コウレイシャ</t>
    </rPh>
    <rPh sb="26" eb="27">
      <t>イ</t>
    </rPh>
    <rPh sb="27" eb="28">
      <t>イヤス</t>
    </rPh>
    <rPh sb="32" eb="34">
      <t>ナカザト</t>
    </rPh>
    <rPh sb="34" eb="37">
      <t>シンリョウジョ</t>
    </rPh>
    <rPh sb="41" eb="43">
      <t>カイゴ</t>
    </rPh>
    <rPh sb="43" eb="45">
      <t>ホケン</t>
    </rPh>
    <phoneticPr fontId="23"/>
  </si>
  <si>
    <t>うち
公営企業会計</t>
    <rPh sb="3" eb="5">
      <t>コウエイ</t>
    </rPh>
    <rPh sb="5" eb="7">
      <t>キギョウ</t>
    </rPh>
    <rPh sb="7" eb="9">
      <t>カイケイ</t>
    </rPh>
    <phoneticPr fontId="23"/>
  </si>
  <si>
    <t>○簡易水道事業</t>
    <rPh sb="1" eb="3">
      <t>カンイ</t>
    </rPh>
    <rPh sb="3" eb="5">
      <t>スイドウ</t>
    </rPh>
    <rPh sb="5" eb="7">
      <t>ジギョウ</t>
    </rPh>
    <phoneticPr fontId="23"/>
  </si>
  <si>
    <t>○生活排水処理事業</t>
    <rPh sb="1" eb="3">
      <t>セイカツ</t>
    </rPh>
    <rPh sb="3" eb="5">
      <t>ハイスイ</t>
    </rPh>
    <rPh sb="5" eb="7">
      <t>ショリ</t>
    </rPh>
    <rPh sb="7" eb="9">
      <t>ジギョウ</t>
    </rPh>
    <phoneticPr fontId="23"/>
  </si>
  <si>
    <t>広域等</t>
    <rPh sb="0" eb="2">
      <t>コウイキ</t>
    </rPh>
    <rPh sb="2" eb="3">
      <t>トウ</t>
    </rPh>
    <phoneticPr fontId="13"/>
  </si>
  <si>
    <t>○群馬県後期高齢者医療広域連合</t>
    <rPh sb="1" eb="4">
      <t>グンマケン</t>
    </rPh>
    <rPh sb="4" eb="6">
      <t>コウキ</t>
    </rPh>
    <rPh sb="6" eb="9">
      <t>コウレイシャ</t>
    </rPh>
    <rPh sb="9" eb="11">
      <t>イリョウ</t>
    </rPh>
    <rPh sb="11" eb="13">
      <t>コウイキ</t>
    </rPh>
    <rPh sb="13" eb="15">
      <t>レンゴウ</t>
    </rPh>
    <phoneticPr fontId="13"/>
  </si>
  <si>
    <t>○群馬県市町村会館管理組合</t>
    <rPh sb="1" eb="4">
      <t>グンマケン</t>
    </rPh>
    <rPh sb="4" eb="7">
      <t>シチョウソン</t>
    </rPh>
    <rPh sb="7" eb="9">
      <t>カイカン</t>
    </rPh>
    <rPh sb="9" eb="11">
      <t>カンリ</t>
    </rPh>
    <rPh sb="11" eb="13">
      <t>クミアイ</t>
    </rPh>
    <phoneticPr fontId="13"/>
  </si>
  <si>
    <t>○群馬県市町村総合事務組合</t>
    <rPh sb="1" eb="4">
      <t>グンマケン</t>
    </rPh>
    <rPh sb="4" eb="7">
      <t>シチョウソン</t>
    </rPh>
    <rPh sb="7" eb="9">
      <t>ソウゴウ</t>
    </rPh>
    <rPh sb="9" eb="11">
      <t>ジム</t>
    </rPh>
    <rPh sb="11" eb="13">
      <t>クミアイ</t>
    </rPh>
    <phoneticPr fontId="13"/>
  </si>
  <si>
    <t>○多野藤岡広域市町村圏振興整備組合</t>
    <rPh sb="1" eb="3">
      <t>タノ</t>
    </rPh>
    <rPh sb="3" eb="5">
      <t>フジオカ</t>
    </rPh>
    <rPh sb="5" eb="7">
      <t>コウイキ</t>
    </rPh>
    <rPh sb="7" eb="10">
      <t>シチョウソン</t>
    </rPh>
    <rPh sb="10" eb="11">
      <t>ケン</t>
    </rPh>
    <rPh sb="11" eb="13">
      <t>シンコウ</t>
    </rPh>
    <rPh sb="13" eb="15">
      <t>セイビ</t>
    </rPh>
    <rPh sb="15" eb="17">
      <t>クミアイ</t>
    </rPh>
    <phoneticPr fontId="13"/>
  </si>
  <si>
    <t>○多野藤岡医療事務市町村組合</t>
    <phoneticPr fontId="13"/>
  </si>
  <si>
    <t>○神流振興合同会社</t>
    <rPh sb="1" eb="3">
      <t>カンナ</t>
    </rPh>
    <rPh sb="3" eb="5">
      <t>シンコウ</t>
    </rPh>
    <rPh sb="5" eb="7">
      <t>ゴウドウ</t>
    </rPh>
    <rPh sb="7" eb="9">
      <t>カイシャ</t>
    </rPh>
    <phoneticPr fontId="13"/>
  </si>
  <si>
    <t>財務書類4表構成の相互関係</t>
    <rPh sb="0" eb="2">
      <t>ザイム</t>
    </rPh>
    <rPh sb="2" eb="4">
      <t>ショルイ</t>
    </rPh>
    <rPh sb="5" eb="6">
      <t>ヒョウ</t>
    </rPh>
    <rPh sb="6" eb="8">
      <t>コウセイ</t>
    </rPh>
    <rPh sb="9" eb="11">
      <t>ソウゴ</t>
    </rPh>
    <rPh sb="11" eb="13">
      <t>カンケイ</t>
    </rPh>
    <phoneticPr fontId="23"/>
  </si>
  <si>
    <t>貸借対照表</t>
    <rPh sb="0" eb="2">
      <t>タイシャク</t>
    </rPh>
    <rPh sb="2" eb="5">
      <t>タイショウヒョウ</t>
    </rPh>
    <phoneticPr fontId="23"/>
  </si>
  <si>
    <t>行政コスト計算書</t>
    <rPh sb="0" eb="2">
      <t>ギョウセイ</t>
    </rPh>
    <rPh sb="5" eb="8">
      <t>ケイサンショ</t>
    </rPh>
    <phoneticPr fontId="23"/>
  </si>
  <si>
    <t>純資産変動計算書</t>
    <rPh sb="0" eb="3">
      <t>ジュンシサン</t>
    </rPh>
    <rPh sb="3" eb="5">
      <t>ヘンドウ</t>
    </rPh>
    <rPh sb="5" eb="8">
      <t>ケイサンショ</t>
    </rPh>
    <phoneticPr fontId="23"/>
  </si>
  <si>
    <t>資金収支計算書</t>
    <rPh sb="0" eb="2">
      <t>シキン</t>
    </rPh>
    <rPh sb="2" eb="4">
      <t>シュウシ</t>
    </rPh>
    <rPh sb="4" eb="7">
      <t>ケイサンショ</t>
    </rPh>
    <phoneticPr fontId="23"/>
  </si>
  <si>
    <t>経常費用</t>
    <rPh sb="0" eb="2">
      <t>ケイジョウ</t>
    </rPh>
    <rPh sb="2" eb="4">
      <t>ヒヨウ</t>
    </rPh>
    <phoneticPr fontId="23"/>
  </si>
  <si>
    <t>前年度末残高</t>
    <rPh sb="0" eb="3">
      <t>ゼンネンド</t>
    </rPh>
    <rPh sb="3" eb="4">
      <t>マツ</t>
    </rPh>
    <rPh sb="4" eb="6">
      <t>ザンダカ</t>
    </rPh>
    <phoneticPr fontId="23"/>
  </si>
  <si>
    <t>業務活動収支</t>
    <rPh sb="0" eb="2">
      <t>ギョウム</t>
    </rPh>
    <rPh sb="2" eb="4">
      <t>カツドウ</t>
    </rPh>
    <rPh sb="4" eb="6">
      <t>シュウシ</t>
    </rPh>
    <phoneticPr fontId="23"/>
  </si>
  <si>
    <t>資産</t>
    <rPh sb="0" eb="2">
      <t>シサン</t>
    </rPh>
    <phoneticPr fontId="23"/>
  </si>
  <si>
    <t>負債</t>
    <rPh sb="0" eb="2">
      <t>フサイ</t>
    </rPh>
    <phoneticPr fontId="23"/>
  </si>
  <si>
    <t>うち　現金　預金</t>
    <rPh sb="3" eb="5">
      <t>ゲンキン</t>
    </rPh>
    <rPh sb="6" eb="8">
      <t>ヨキン</t>
    </rPh>
    <phoneticPr fontId="23"/>
  </si>
  <si>
    <t>経常収益</t>
    <rPh sb="0" eb="2">
      <t>ケイジョウ</t>
    </rPh>
    <rPh sb="2" eb="4">
      <t>シュウエキ</t>
    </rPh>
    <phoneticPr fontId="23"/>
  </si>
  <si>
    <t>純行政コスト</t>
    <rPh sb="0" eb="1">
      <t>ジュン</t>
    </rPh>
    <rPh sb="1" eb="3">
      <t>ギョウセイ</t>
    </rPh>
    <phoneticPr fontId="23"/>
  </si>
  <si>
    <t>投資活動収支</t>
    <rPh sb="0" eb="2">
      <t>トウシ</t>
    </rPh>
    <rPh sb="2" eb="4">
      <t>カツドウ</t>
    </rPh>
    <rPh sb="4" eb="6">
      <t>シュウシ</t>
    </rPh>
    <phoneticPr fontId="23"/>
  </si>
  <si>
    <t>臨時損失</t>
    <rPh sb="0" eb="2">
      <t>リンジ</t>
    </rPh>
    <rPh sb="2" eb="4">
      <t>ソンシツ</t>
    </rPh>
    <phoneticPr fontId="23"/>
  </si>
  <si>
    <t>財源</t>
    <rPh sb="0" eb="2">
      <t>ザイゲン</t>
    </rPh>
    <phoneticPr fontId="23"/>
  </si>
  <si>
    <t>財務活動収支</t>
    <rPh sb="0" eb="2">
      <t>ザイム</t>
    </rPh>
    <rPh sb="2" eb="4">
      <t>カツドウ</t>
    </rPh>
    <rPh sb="4" eb="6">
      <t>シュウシ</t>
    </rPh>
    <phoneticPr fontId="23"/>
  </si>
  <si>
    <t>臨時利益</t>
    <rPh sb="0" eb="2">
      <t>リンジ</t>
    </rPh>
    <rPh sb="2" eb="4">
      <t>リエキ</t>
    </rPh>
    <phoneticPr fontId="23"/>
  </si>
  <si>
    <t>固定資産等の変動</t>
    <rPh sb="0" eb="2">
      <t>コテイ</t>
    </rPh>
    <rPh sb="2" eb="4">
      <t>シサン</t>
    </rPh>
    <rPh sb="4" eb="5">
      <t>トウ</t>
    </rPh>
    <rPh sb="6" eb="8">
      <t>ヘンドウ</t>
    </rPh>
    <phoneticPr fontId="23"/>
  </si>
  <si>
    <t>純資産</t>
    <rPh sb="0" eb="1">
      <t>ジュン</t>
    </rPh>
    <rPh sb="1" eb="3">
      <t>シサン</t>
    </rPh>
    <phoneticPr fontId="23"/>
  </si>
  <si>
    <t>本年度末残高</t>
    <rPh sb="0" eb="2">
      <t>ホンネン</t>
    </rPh>
    <rPh sb="2" eb="3">
      <t>ド</t>
    </rPh>
    <rPh sb="3" eb="4">
      <t>マツ</t>
    </rPh>
    <rPh sb="4" eb="6">
      <t>ザンダカ</t>
    </rPh>
    <phoneticPr fontId="23"/>
  </si>
  <si>
    <t>本年度末残高</t>
    <rPh sb="0" eb="3">
      <t>ホンネンド</t>
    </rPh>
    <rPh sb="3" eb="4">
      <t>マツ</t>
    </rPh>
    <rPh sb="4" eb="6">
      <t>ザンダカ</t>
    </rPh>
    <phoneticPr fontId="23"/>
  </si>
  <si>
    <t>+本年度末歳計外　　　現金残高</t>
    <rPh sb="11" eb="13">
      <t>ゲンキン</t>
    </rPh>
    <rPh sb="13" eb="15">
      <t>ザンダカ</t>
    </rPh>
    <phoneticPr fontId="23"/>
  </si>
  <si>
    <t>　※貸借対照表の資産のうち「現金預金」の金額は、資金収支計算書の本年度末残高に本年度末歳　　計外現金残高を足したものと対応します。</t>
    <rPh sb="2" eb="4">
      <t>タイシャク</t>
    </rPh>
    <rPh sb="4" eb="7">
      <t>タイショウヒョウ</t>
    </rPh>
    <rPh sb="8" eb="10">
      <t>シサン</t>
    </rPh>
    <rPh sb="14" eb="16">
      <t>ゲンキン</t>
    </rPh>
    <rPh sb="16" eb="18">
      <t>ヨキン</t>
    </rPh>
    <rPh sb="20" eb="22">
      <t>キンガク</t>
    </rPh>
    <rPh sb="24" eb="26">
      <t>シキン</t>
    </rPh>
    <rPh sb="26" eb="28">
      <t>シュウシ</t>
    </rPh>
    <rPh sb="28" eb="31">
      <t>ケイサンショ</t>
    </rPh>
    <rPh sb="32" eb="35">
      <t>ホンネンド</t>
    </rPh>
    <rPh sb="35" eb="36">
      <t>マツ</t>
    </rPh>
    <rPh sb="36" eb="38">
      <t>ザンダカ</t>
    </rPh>
    <rPh sb="39" eb="42">
      <t>ホンネンド</t>
    </rPh>
    <rPh sb="42" eb="43">
      <t>マツ</t>
    </rPh>
    <rPh sb="43" eb="44">
      <t>トシ</t>
    </rPh>
    <rPh sb="46" eb="47">
      <t>ケイ</t>
    </rPh>
    <rPh sb="47" eb="48">
      <t>ガイ</t>
    </rPh>
    <rPh sb="48" eb="50">
      <t>ゲンキン</t>
    </rPh>
    <rPh sb="50" eb="52">
      <t>ザンダカ</t>
    </rPh>
    <rPh sb="53" eb="54">
      <t>タ</t>
    </rPh>
    <rPh sb="59" eb="61">
      <t>タイオウ</t>
    </rPh>
    <phoneticPr fontId="23"/>
  </si>
  <si>
    <t>各財務書類説明</t>
    <rPh sb="0" eb="1">
      <t>カク</t>
    </rPh>
    <rPh sb="1" eb="3">
      <t>ザイム</t>
    </rPh>
    <rPh sb="3" eb="5">
      <t>ショルイ</t>
    </rPh>
    <rPh sb="5" eb="7">
      <t>セツメイ</t>
    </rPh>
    <phoneticPr fontId="13"/>
  </si>
  <si>
    <t>　貸借対照表・・・基準日時点における神流町の財政状態（資産・負債・純資産の残高及び内訳）を明らかにしています。</t>
    <rPh sb="1" eb="3">
      <t>タイシャク</t>
    </rPh>
    <rPh sb="3" eb="6">
      <t>タイショウヒョウ</t>
    </rPh>
    <rPh sb="9" eb="12">
      <t>キジュンビ</t>
    </rPh>
    <rPh sb="12" eb="14">
      <t>ジテン</t>
    </rPh>
    <rPh sb="18" eb="21">
      <t>カンナマチ</t>
    </rPh>
    <rPh sb="22" eb="24">
      <t>ザイセイ</t>
    </rPh>
    <rPh sb="24" eb="26">
      <t>ジョウタイ</t>
    </rPh>
    <rPh sb="27" eb="29">
      <t>シサン</t>
    </rPh>
    <rPh sb="30" eb="32">
      <t>フサイ</t>
    </rPh>
    <rPh sb="33" eb="34">
      <t>ジュン</t>
    </rPh>
    <rPh sb="34" eb="36">
      <t>シサン</t>
    </rPh>
    <rPh sb="37" eb="39">
      <t>ザンダカ</t>
    </rPh>
    <rPh sb="39" eb="40">
      <t>オヨ</t>
    </rPh>
    <rPh sb="41" eb="43">
      <t>ウチワケ</t>
    </rPh>
    <rPh sb="45" eb="46">
      <t>アキ</t>
    </rPh>
    <phoneticPr fontId="13"/>
  </si>
  <si>
    <t>　行政コスト計算書・・・会計期間中の神流町の費用・収益の取引高を明らかにしています。</t>
    <rPh sb="1" eb="3">
      <t>ギョウセイ</t>
    </rPh>
    <rPh sb="6" eb="9">
      <t>ケイサンショ</t>
    </rPh>
    <rPh sb="12" eb="14">
      <t>カイケイ</t>
    </rPh>
    <rPh sb="14" eb="17">
      <t>キカンチュウ</t>
    </rPh>
    <rPh sb="18" eb="21">
      <t>カンナマチ</t>
    </rPh>
    <rPh sb="22" eb="24">
      <t>ヒヨウ</t>
    </rPh>
    <rPh sb="25" eb="27">
      <t>シュウエキ</t>
    </rPh>
    <rPh sb="28" eb="30">
      <t>トリヒキ</t>
    </rPh>
    <rPh sb="30" eb="31">
      <t>ダカ</t>
    </rPh>
    <rPh sb="32" eb="33">
      <t>アキ</t>
    </rPh>
    <phoneticPr fontId="13"/>
  </si>
  <si>
    <t>　純資産変動計算書・・・会計期間中の神流町の純資産の変動、すなわち政策形式上の意思決定またはその他の事象による純資産及びその内部</t>
    <rPh sb="1" eb="4">
      <t>ジュンシサン</t>
    </rPh>
    <rPh sb="4" eb="6">
      <t>ヘンドウ</t>
    </rPh>
    <rPh sb="6" eb="9">
      <t>ケイサンショ</t>
    </rPh>
    <rPh sb="12" eb="14">
      <t>カイケイ</t>
    </rPh>
    <rPh sb="14" eb="17">
      <t>キカンチュウ</t>
    </rPh>
    <rPh sb="18" eb="21">
      <t>カンナマチ</t>
    </rPh>
    <rPh sb="22" eb="25">
      <t>ジュンシサン</t>
    </rPh>
    <rPh sb="26" eb="28">
      <t>ヘンドウ</t>
    </rPh>
    <rPh sb="33" eb="35">
      <t>セイサク</t>
    </rPh>
    <rPh sb="35" eb="38">
      <t>ケイシキジョウ</t>
    </rPh>
    <rPh sb="39" eb="41">
      <t>イシ</t>
    </rPh>
    <rPh sb="41" eb="43">
      <t>ケッテイ</t>
    </rPh>
    <rPh sb="48" eb="49">
      <t>タ</t>
    </rPh>
    <rPh sb="50" eb="52">
      <t>ジショウ</t>
    </rPh>
    <rPh sb="55" eb="58">
      <t>ジュンシサン</t>
    </rPh>
    <rPh sb="58" eb="59">
      <t>オヨ</t>
    </rPh>
    <rPh sb="62" eb="64">
      <t>ナイブ</t>
    </rPh>
    <phoneticPr fontId="13"/>
  </si>
  <si>
    <t>　　　　　　　　　　　　構成の変動（その他の純資産減少原因、財源及びその他の純資産の増加原因の取引高）を明らかにしています。</t>
    <rPh sb="12" eb="14">
      <t>コウセイ</t>
    </rPh>
    <rPh sb="15" eb="17">
      <t>ヘンドウ</t>
    </rPh>
    <rPh sb="20" eb="21">
      <t>タ</t>
    </rPh>
    <rPh sb="22" eb="25">
      <t>ジュンシサン</t>
    </rPh>
    <rPh sb="25" eb="27">
      <t>ゲンショウ</t>
    </rPh>
    <rPh sb="27" eb="29">
      <t>ゲンイン</t>
    </rPh>
    <rPh sb="30" eb="32">
      <t>ザイゲン</t>
    </rPh>
    <rPh sb="32" eb="33">
      <t>オヨ</t>
    </rPh>
    <rPh sb="36" eb="37">
      <t>タ</t>
    </rPh>
    <rPh sb="38" eb="41">
      <t>ジュンシサン</t>
    </rPh>
    <rPh sb="42" eb="44">
      <t>ゾウカ</t>
    </rPh>
    <rPh sb="44" eb="46">
      <t>ゲンイン</t>
    </rPh>
    <rPh sb="47" eb="49">
      <t>トリヒキ</t>
    </rPh>
    <rPh sb="49" eb="50">
      <t>ダカ</t>
    </rPh>
    <rPh sb="52" eb="53">
      <t>アキ</t>
    </rPh>
    <phoneticPr fontId="13"/>
  </si>
  <si>
    <t>　資金収支計算書・・・神流町の資金収支の状態、神流町の内部者（首長、議会、補助機関等）の活動に伴う資金利用状況及び資金獲得能力を</t>
    <rPh sb="1" eb="3">
      <t>シキン</t>
    </rPh>
    <rPh sb="3" eb="5">
      <t>シュウシ</t>
    </rPh>
    <rPh sb="5" eb="8">
      <t>ケイサンショ</t>
    </rPh>
    <rPh sb="11" eb="14">
      <t>カンナマチ</t>
    </rPh>
    <rPh sb="15" eb="17">
      <t>シキン</t>
    </rPh>
    <rPh sb="17" eb="19">
      <t>シュウシ</t>
    </rPh>
    <rPh sb="20" eb="22">
      <t>ジョウタイ</t>
    </rPh>
    <rPh sb="23" eb="26">
      <t>カンナマチ</t>
    </rPh>
    <rPh sb="27" eb="30">
      <t>ナイブシャ</t>
    </rPh>
    <rPh sb="31" eb="32">
      <t>クビ</t>
    </rPh>
    <rPh sb="32" eb="33">
      <t>チョウ</t>
    </rPh>
    <rPh sb="34" eb="36">
      <t>ギカイ</t>
    </rPh>
    <rPh sb="37" eb="39">
      <t>ホジョ</t>
    </rPh>
    <rPh sb="39" eb="41">
      <t>キカン</t>
    </rPh>
    <rPh sb="41" eb="42">
      <t>トウ</t>
    </rPh>
    <rPh sb="44" eb="46">
      <t>カツドウ</t>
    </rPh>
    <rPh sb="47" eb="48">
      <t>トモナ</t>
    </rPh>
    <rPh sb="49" eb="51">
      <t>シキン</t>
    </rPh>
    <rPh sb="51" eb="53">
      <t>リヨウ</t>
    </rPh>
    <rPh sb="53" eb="55">
      <t>ジョウキョウ</t>
    </rPh>
    <rPh sb="55" eb="56">
      <t>オヨ</t>
    </rPh>
    <rPh sb="57" eb="59">
      <t>シキン</t>
    </rPh>
    <rPh sb="59" eb="61">
      <t>カクトク</t>
    </rPh>
    <rPh sb="61" eb="63">
      <t>ノウリョク</t>
    </rPh>
    <phoneticPr fontId="13"/>
  </si>
  <si>
    <t>　　　　　　　　　　　明らかにしています。</t>
    <rPh sb="11" eb="12">
      <t>アキ</t>
    </rPh>
    <phoneticPr fontId="13"/>
  </si>
  <si>
    <t>各財務書類用語説明</t>
    <rPh sb="0" eb="1">
      <t>カク</t>
    </rPh>
    <rPh sb="1" eb="3">
      <t>ザイム</t>
    </rPh>
    <rPh sb="3" eb="5">
      <t>ショルイ</t>
    </rPh>
    <rPh sb="5" eb="7">
      <t>ヨウゴ</t>
    </rPh>
    <rPh sb="7" eb="9">
      <t>セツメイ</t>
    </rPh>
    <phoneticPr fontId="13"/>
  </si>
  <si>
    <t>　貸借対照表</t>
    <rPh sb="1" eb="3">
      <t>タイシャク</t>
    </rPh>
    <rPh sb="3" eb="6">
      <t>タイショウヒョウ</t>
    </rPh>
    <phoneticPr fontId="13"/>
  </si>
  <si>
    <t>　　有形固定資産・・・土地、建物等、神流町が所有している資産の取得価格及び減価償却額の合算額を計上しています。なお、「‐」と表示</t>
    <rPh sb="2" eb="4">
      <t>ユウケイ</t>
    </rPh>
    <rPh sb="4" eb="6">
      <t>コテイ</t>
    </rPh>
    <rPh sb="6" eb="8">
      <t>シサン</t>
    </rPh>
    <rPh sb="11" eb="13">
      <t>トチ</t>
    </rPh>
    <rPh sb="14" eb="16">
      <t>タテモノ</t>
    </rPh>
    <rPh sb="16" eb="17">
      <t>トウ</t>
    </rPh>
    <rPh sb="18" eb="21">
      <t>カンナマチ</t>
    </rPh>
    <rPh sb="22" eb="24">
      <t>ショユウ</t>
    </rPh>
    <rPh sb="28" eb="30">
      <t>シサン</t>
    </rPh>
    <rPh sb="31" eb="33">
      <t>シュトク</t>
    </rPh>
    <rPh sb="33" eb="35">
      <t>カカク</t>
    </rPh>
    <rPh sb="35" eb="36">
      <t>オヨ</t>
    </rPh>
    <rPh sb="37" eb="39">
      <t>ゲンカ</t>
    </rPh>
    <rPh sb="39" eb="41">
      <t>ショウキャク</t>
    </rPh>
    <rPh sb="41" eb="42">
      <t>ガク</t>
    </rPh>
    <rPh sb="43" eb="45">
      <t>ガッサン</t>
    </rPh>
    <rPh sb="45" eb="46">
      <t>ガク</t>
    </rPh>
    <rPh sb="47" eb="49">
      <t>ケイジョウ</t>
    </rPh>
    <rPh sb="62" eb="64">
      <t>ヒョウジ</t>
    </rPh>
    <phoneticPr fontId="13"/>
  </si>
  <si>
    <t>　　　　　　　　　　　されている、船舶等は資産として所有していないことを指します。また建設仮勘定とは、来年度資産として計上予定の</t>
    <rPh sb="17" eb="19">
      <t>センパク</t>
    </rPh>
    <rPh sb="19" eb="20">
      <t>トウ</t>
    </rPh>
    <rPh sb="21" eb="23">
      <t>シサン</t>
    </rPh>
    <rPh sb="26" eb="28">
      <t>ショユウ</t>
    </rPh>
    <rPh sb="36" eb="37">
      <t>サ</t>
    </rPh>
    <rPh sb="43" eb="45">
      <t>ケンセツ</t>
    </rPh>
    <rPh sb="45" eb="46">
      <t>カリ</t>
    </rPh>
    <rPh sb="46" eb="48">
      <t>カンジョウ</t>
    </rPh>
    <rPh sb="51" eb="54">
      <t>ライネンド</t>
    </rPh>
    <rPh sb="54" eb="56">
      <t>シサン</t>
    </rPh>
    <rPh sb="59" eb="61">
      <t>ケイジョウ</t>
    </rPh>
    <rPh sb="61" eb="63">
      <t>ヨテイ</t>
    </rPh>
    <phoneticPr fontId="13"/>
  </si>
  <si>
    <t>　　　　　　　　　　　繰越事業等を計上しています。</t>
    <rPh sb="11" eb="13">
      <t>クリコシ</t>
    </rPh>
    <rPh sb="13" eb="15">
      <t>ジギョウ</t>
    </rPh>
    <rPh sb="15" eb="16">
      <t>トウ</t>
    </rPh>
    <rPh sb="17" eb="19">
      <t>ケイジョウ</t>
    </rPh>
    <phoneticPr fontId="13"/>
  </si>
  <si>
    <t>　　無形固定資産・・・ソフトウェアを計上しています。</t>
    <rPh sb="2" eb="4">
      <t>ムケイ</t>
    </rPh>
    <rPh sb="4" eb="6">
      <t>コテイ</t>
    </rPh>
    <rPh sb="6" eb="8">
      <t>シサン</t>
    </rPh>
    <rPh sb="18" eb="20">
      <t>ケイジョウ</t>
    </rPh>
    <phoneticPr fontId="13"/>
  </si>
  <si>
    <t>　　投資その他の資産・・・出資金は神流町から各団体への出資額を計上しています。また、基金は財政調整基金以外の神流町が保有する基金</t>
    <rPh sb="2" eb="4">
      <t>トウシ</t>
    </rPh>
    <rPh sb="6" eb="7">
      <t>タ</t>
    </rPh>
    <rPh sb="8" eb="10">
      <t>シサン</t>
    </rPh>
    <rPh sb="13" eb="16">
      <t>シュッシキン</t>
    </rPh>
    <rPh sb="17" eb="20">
      <t>カンナマチ</t>
    </rPh>
    <rPh sb="22" eb="23">
      <t>カク</t>
    </rPh>
    <rPh sb="23" eb="25">
      <t>ダンタイ</t>
    </rPh>
    <rPh sb="27" eb="29">
      <t>シュッシ</t>
    </rPh>
    <rPh sb="29" eb="30">
      <t>ガク</t>
    </rPh>
    <rPh sb="31" eb="33">
      <t>ケイジョウ</t>
    </rPh>
    <rPh sb="42" eb="44">
      <t>キキン</t>
    </rPh>
    <rPh sb="45" eb="47">
      <t>ザイセイ</t>
    </rPh>
    <rPh sb="47" eb="49">
      <t>チョウセイ</t>
    </rPh>
    <rPh sb="49" eb="51">
      <t>キキン</t>
    </rPh>
    <rPh sb="51" eb="53">
      <t>イガイ</t>
    </rPh>
    <rPh sb="54" eb="57">
      <t>カンナマチ</t>
    </rPh>
    <rPh sb="58" eb="60">
      <t>ホユウ</t>
    </rPh>
    <rPh sb="62" eb="64">
      <t>キキン</t>
    </rPh>
    <phoneticPr fontId="13"/>
  </si>
  <si>
    <t>　　　　　　　　　　　　　すべての基金を計上しています。長期延滞債権は、各会計の滞納繰越額の収納未済額を計上しています。</t>
    <rPh sb="17" eb="19">
      <t>キキン</t>
    </rPh>
    <rPh sb="20" eb="22">
      <t>ケイジョウ</t>
    </rPh>
    <rPh sb="28" eb="30">
      <t>チョウキ</t>
    </rPh>
    <rPh sb="30" eb="32">
      <t>エンタイ</t>
    </rPh>
    <rPh sb="32" eb="34">
      <t>サイケン</t>
    </rPh>
    <rPh sb="36" eb="37">
      <t>カク</t>
    </rPh>
    <rPh sb="37" eb="39">
      <t>カイケイ</t>
    </rPh>
    <rPh sb="40" eb="42">
      <t>タイノウ</t>
    </rPh>
    <rPh sb="42" eb="44">
      <t>クリコシ</t>
    </rPh>
    <rPh sb="44" eb="45">
      <t>ガク</t>
    </rPh>
    <rPh sb="46" eb="48">
      <t>シュウノウ</t>
    </rPh>
    <rPh sb="48" eb="49">
      <t>ミ</t>
    </rPh>
    <rPh sb="49" eb="50">
      <t>スミ</t>
    </rPh>
    <rPh sb="50" eb="51">
      <t>ガク</t>
    </rPh>
    <rPh sb="52" eb="54">
      <t>ケイジョウ</t>
    </rPh>
    <phoneticPr fontId="13"/>
  </si>
  <si>
    <t>　　未収金・・・各会計の現年度調定額から収入額を差し引いた収入未済を計上しています。</t>
    <rPh sb="2" eb="5">
      <t>ミシュウキン</t>
    </rPh>
    <rPh sb="8" eb="9">
      <t>カク</t>
    </rPh>
    <rPh sb="9" eb="11">
      <t>カイケイ</t>
    </rPh>
    <rPh sb="12" eb="14">
      <t>ゲンネン</t>
    </rPh>
    <rPh sb="14" eb="15">
      <t>ド</t>
    </rPh>
    <rPh sb="15" eb="17">
      <t>チョウテイ</t>
    </rPh>
    <rPh sb="17" eb="18">
      <t>ガク</t>
    </rPh>
    <rPh sb="20" eb="22">
      <t>シュウニュウ</t>
    </rPh>
    <rPh sb="22" eb="23">
      <t>ガク</t>
    </rPh>
    <rPh sb="24" eb="25">
      <t>サ</t>
    </rPh>
    <rPh sb="26" eb="27">
      <t>ヒ</t>
    </rPh>
    <rPh sb="29" eb="31">
      <t>シュウニュウ</t>
    </rPh>
    <rPh sb="31" eb="32">
      <t>ミ</t>
    </rPh>
    <rPh sb="32" eb="33">
      <t>ズ</t>
    </rPh>
    <rPh sb="34" eb="36">
      <t>ケイジョウ</t>
    </rPh>
    <phoneticPr fontId="13"/>
  </si>
  <si>
    <t>　　基金・・・神流町が保有する基金のうち財政調整基金のみ計上しています。</t>
    <rPh sb="2" eb="4">
      <t>キキン</t>
    </rPh>
    <rPh sb="7" eb="10">
      <t>カンナマチ</t>
    </rPh>
    <rPh sb="11" eb="13">
      <t>ホユウ</t>
    </rPh>
    <rPh sb="15" eb="17">
      <t>キキン</t>
    </rPh>
    <rPh sb="20" eb="22">
      <t>ザイセイ</t>
    </rPh>
    <rPh sb="22" eb="24">
      <t>チョウセイ</t>
    </rPh>
    <rPh sb="24" eb="26">
      <t>キキン</t>
    </rPh>
    <rPh sb="28" eb="30">
      <t>ケイジョウ</t>
    </rPh>
    <phoneticPr fontId="13"/>
  </si>
  <si>
    <t>　　地方債・・・神流町が借り入れた地方債のうち、現在償還中の地方債の現在高（元金）を計上しています。</t>
    <rPh sb="2" eb="4">
      <t>チホウ</t>
    </rPh>
    <rPh sb="4" eb="5">
      <t>サイ</t>
    </rPh>
    <rPh sb="8" eb="11">
      <t>カンナマチ</t>
    </rPh>
    <rPh sb="12" eb="13">
      <t>カ</t>
    </rPh>
    <rPh sb="14" eb="15">
      <t>イ</t>
    </rPh>
    <rPh sb="17" eb="19">
      <t>チホウ</t>
    </rPh>
    <rPh sb="19" eb="20">
      <t>サイ</t>
    </rPh>
    <rPh sb="24" eb="26">
      <t>ゲンザイ</t>
    </rPh>
    <rPh sb="26" eb="28">
      <t>ショウカン</t>
    </rPh>
    <rPh sb="28" eb="29">
      <t>チュウ</t>
    </rPh>
    <rPh sb="30" eb="32">
      <t>チホウ</t>
    </rPh>
    <rPh sb="32" eb="33">
      <t>サイ</t>
    </rPh>
    <rPh sb="34" eb="36">
      <t>ゲンザイ</t>
    </rPh>
    <rPh sb="36" eb="37">
      <t>ダカ</t>
    </rPh>
    <rPh sb="38" eb="40">
      <t>ガンキン</t>
    </rPh>
    <rPh sb="42" eb="44">
      <t>ケイジョウ</t>
    </rPh>
    <phoneticPr fontId="13"/>
  </si>
  <si>
    <t>　　賞与等引当金・・・基準日時点までの期間に対応する期末手当・勤勉手当及び法定福利費を計上しています。</t>
    <rPh sb="2" eb="4">
      <t>ショウヨ</t>
    </rPh>
    <rPh sb="4" eb="5">
      <t>トウ</t>
    </rPh>
    <rPh sb="5" eb="7">
      <t>ヒキアテ</t>
    </rPh>
    <rPh sb="7" eb="8">
      <t>キン</t>
    </rPh>
    <rPh sb="11" eb="14">
      <t>キジュンビ</t>
    </rPh>
    <rPh sb="14" eb="16">
      <t>ジテン</t>
    </rPh>
    <rPh sb="19" eb="21">
      <t>キカン</t>
    </rPh>
    <rPh sb="22" eb="24">
      <t>タイオウ</t>
    </rPh>
    <rPh sb="26" eb="28">
      <t>キマツ</t>
    </rPh>
    <rPh sb="28" eb="30">
      <t>テアテ</t>
    </rPh>
    <rPh sb="31" eb="33">
      <t>キンベン</t>
    </rPh>
    <rPh sb="33" eb="35">
      <t>テアテ</t>
    </rPh>
    <rPh sb="35" eb="36">
      <t>オヨ</t>
    </rPh>
    <rPh sb="37" eb="39">
      <t>ホウテイ</t>
    </rPh>
    <rPh sb="39" eb="41">
      <t>フクリ</t>
    </rPh>
    <rPh sb="41" eb="42">
      <t>ヒ</t>
    </rPh>
    <rPh sb="43" eb="45">
      <t>ケイジョウ</t>
    </rPh>
    <phoneticPr fontId="13"/>
  </si>
  <si>
    <t>　行政コスト計算書</t>
    <rPh sb="1" eb="3">
      <t>ギョウセイ</t>
    </rPh>
    <rPh sb="6" eb="9">
      <t>ケイサンショ</t>
    </rPh>
    <phoneticPr fontId="13"/>
  </si>
  <si>
    <t>　　人件費・・・各会計の人件費を計上しています。その他は委員報酬等の報酬費を計上しています。</t>
    <rPh sb="2" eb="5">
      <t>ジンケンヒ</t>
    </rPh>
    <rPh sb="8" eb="9">
      <t>カク</t>
    </rPh>
    <rPh sb="9" eb="11">
      <t>カイケイ</t>
    </rPh>
    <rPh sb="12" eb="15">
      <t>ジンケンヒ</t>
    </rPh>
    <rPh sb="16" eb="18">
      <t>ケイジョウ</t>
    </rPh>
    <rPh sb="26" eb="27">
      <t>タ</t>
    </rPh>
    <rPh sb="28" eb="30">
      <t>イイン</t>
    </rPh>
    <rPh sb="30" eb="32">
      <t>ホウシュウ</t>
    </rPh>
    <rPh sb="32" eb="33">
      <t>トウ</t>
    </rPh>
    <rPh sb="34" eb="36">
      <t>ホウシュウ</t>
    </rPh>
    <rPh sb="36" eb="37">
      <t>ヒ</t>
    </rPh>
    <rPh sb="38" eb="40">
      <t>ケイジョウ</t>
    </rPh>
    <phoneticPr fontId="13"/>
  </si>
  <si>
    <t>　　物件費等・・・消耗品等を含む経常経費を計上しています。減価償却費は固定資産内の建物、工作物、物品を計上しています。</t>
    <rPh sb="2" eb="5">
      <t>ブッケンヒ</t>
    </rPh>
    <rPh sb="5" eb="6">
      <t>トウ</t>
    </rPh>
    <rPh sb="9" eb="11">
      <t>ショウモウ</t>
    </rPh>
    <rPh sb="11" eb="12">
      <t>ヒン</t>
    </rPh>
    <rPh sb="12" eb="13">
      <t>トウ</t>
    </rPh>
    <rPh sb="14" eb="15">
      <t>フク</t>
    </rPh>
    <rPh sb="16" eb="18">
      <t>ケイジョウ</t>
    </rPh>
    <rPh sb="18" eb="20">
      <t>ケイヒ</t>
    </rPh>
    <rPh sb="21" eb="23">
      <t>ケイジョウ</t>
    </rPh>
    <rPh sb="29" eb="31">
      <t>ゲンカ</t>
    </rPh>
    <rPh sb="31" eb="33">
      <t>ショウキャク</t>
    </rPh>
    <rPh sb="33" eb="34">
      <t>ヒ</t>
    </rPh>
    <rPh sb="35" eb="37">
      <t>コテイ</t>
    </rPh>
    <rPh sb="37" eb="39">
      <t>シサン</t>
    </rPh>
    <rPh sb="39" eb="40">
      <t>ナイ</t>
    </rPh>
    <rPh sb="41" eb="43">
      <t>タテモノ</t>
    </rPh>
    <rPh sb="44" eb="47">
      <t>コウサクブツ</t>
    </rPh>
    <rPh sb="48" eb="50">
      <t>ブッピン</t>
    </rPh>
    <rPh sb="51" eb="53">
      <t>ケイジョウ</t>
    </rPh>
    <phoneticPr fontId="13"/>
  </si>
  <si>
    <t>　　その他の業務費用・・・地方債の償還等の利子を計上しています。その他は返還金を計上しています。</t>
    <rPh sb="4" eb="5">
      <t>タ</t>
    </rPh>
    <rPh sb="6" eb="8">
      <t>ギョウム</t>
    </rPh>
    <rPh sb="8" eb="10">
      <t>ヒヨウ</t>
    </rPh>
    <rPh sb="13" eb="15">
      <t>チホウ</t>
    </rPh>
    <rPh sb="15" eb="16">
      <t>サイ</t>
    </rPh>
    <rPh sb="17" eb="19">
      <t>ショウカン</t>
    </rPh>
    <rPh sb="19" eb="20">
      <t>トウ</t>
    </rPh>
    <rPh sb="21" eb="23">
      <t>リシ</t>
    </rPh>
    <rPh sb="24" eb="26">
      <t>ケイジョウ</t>
    </rPh>
    <rPh sb="34" eb="35">
      <t>タ</t>
    </rPh>
    <rPh sb="36" eb="39">
      <t>ヘンカンキン</t>
    </rPh>
    <rPh sb="40" eb="42">
      <t>ケイジョウ</t>
    </rPh>
    <phoneticPr fontId="13"/>
  </si>
  <si>
    <t>　　社会保障給付・・・社会福祉費、生活保護費等に要した経費を計上しています。</t>
    <rPh sb="2" eb="4">
      <t>シャカイ</t>
    </rPh>
    <rPh sb="4" eb="6">
      <t>ホショウ</t>
    </rPh>
    <rPh sb="6" eb="8">
      <t>キュウフ</t>
    </rPh>
    <rPh sb="11" eb="13">
      <t>シャカイ</t>
    </rPh>
    <rPh sb="13" eb="15">
      <t>フクシ</t>
    </rPh>
    <rPh sb="15" eb="16">
      <t>ヒ</t>
    </rPh>
    <rPh sb="17" eb="19">
      <t>セイカツ</t>
    </rPh>
    <rPh sb="19" eb="21">
      <t>ホゴ</t>
    </rPh>
    <rPh sb="21" eb="22">
      <t>ヒ</t>
    </rPh>
    <rPh sb="22" eb="23">
      <t>トウ</t>
    </rPh>
    <rPh sb="24" eb="25">
      <t>ヨウ</t>
    </rPh>
    <rPh sb="27" eb="29">
      <t>ケイヒ</t>
    </rPh>
    <rPh sb="30" eb="32">
      <t>ケイジョウ</t>
    </rPh>
    <phoneticPr fontId="13"/>
  </si>
  <si>
    <t>　　使用料及び手数料・その他の経常収益・・・窓口での証明発行手数料、施設使用料等を経常しています。その他には複写機の使用料等を</t>
    <rPh sb="2" eb="5">
      <t>シヨウリョウ</t>
    </rPh>
    <rPh sb="5" eb="6">
      <t>オヨ</t>
    </rPh>
    <rPh sb="7" eb="10">
      <t>テスウリョウ</t>
    </rPh>
    <rPh sb="13" eb="14">
      <t>タ</t>
    </rPh>
    <rPh sb="15" eb="17">
      <t>ケイジョウ</t>
    </rPh>
    <rPh sb="17" eb="19">
      <t>シュウエキ</t>
    </rPh>
    <rPh sb="22" eb="24">
      <t>マドグチ</t>
    </rPh>
    <rPh sb="26" eb="28">
      <t>ショウメイ</t>
    </rPh>
    <rPh sb="28" eb="30">
      <t>ハッコウ</t>
    </rPh>
    <rPh sb="30" eb="33">
      <t>テスウリョウ</t>
    </rPh>
    <rPh sb="34" eb="36">
      <t>シセツ</t>
    </rPh>
    <rPh sb="36" eb="38">
      <t>シヨウ</t>
    </rPh>
    <rPh sb="38" eb="39">
      <t>リョウ</t>
    </rPh>
    <rPh sb="39" eb="40">
      <t>トウ</t>
    </rPh>
    <rPh sb="41" eb="43">
      <t>ケイジョウ</t>
    </rPh>
    <rPh sb="51" eb="52">
      <t>タ</t>
    </rPh>
    <rPh sb="54" eb="57">
      <t>フクシャキ</t>
    </rPh>
    <rPh sb="58" eb="60">
      <t>シヨウ</t>
    </rPh>
    <rPh sb="60" eb="61">
      <t>リョウ</t>
    </rPh>
    <rPh sb="61" eb="62">
      <t>トウ</t>
    </rPh>
    <phoneticPr fontId="13"/>
  </si>
  <si>
    <t>　　　　　　　　　　　　　　　　　　　　　　計上しています。</t>
    <rPh sb="22" eb="24">
      <t>ケイジョウ</t>
    </rPh>
    <phoneticPr fontId="13"/>
  </si>
  <si>
    <t>　　臨時損失・・・建物解体等の資産を除却した費用から資産の現在簿価を差し引いた資産額を計上しています。</t>
    <rPh sb="2" eb="4">
      <t>リンジ</t>
    </rPh>
    <rPh sb="4" eb="6">
      <t>ソンシツ</t>
    </rPh>
    <rPh sb="9" eb="11">
      <t>タテモノ</t>
    </rPh>
    <rPh sb="11" eb="13">
      <t>カイタイ</t>
    </rPh>
    <rPh sb="13" eb="14">
      <t>トウ</t>
    </rPh>
    <rPh sb="15" eb="17">
      <t>シサン</t>
    </rPh>
    <rPh sb="18" eb="20">
      <t>ジョキャク</t>
    </rPh>
    <rPh sb="22" eb="24">
      <t>ヒヨウ</t>
    </rPh>
    <rPh sb="26" eb="28">
      <t>シサン</t>
    </rPh>
    <rPh sb="29" eb="31">
      <t>ゲンザイ</t>
    </rPh>
    <rPh sb="31" eb="33">
      <t>ボカ</t>
    </rPh>
    <rPh sb="34" eb="35">
      <t>サ</t>
    </rPh>
    <rPh sb="36" eb="37">
      <t>ヒ</t>
    </rPh>
    <rPh sb="39" eb="42">
      <t>シサンガク</t>
    </rPh>
    <rPh sb="43" eb="45">
      <t>ケイジョウ</t>
    </rPh>
    <phoneticPr fontId="13"/>
  </si>
  <si>
    <t>　　臨時利益・・・物品等の資産を売却収入から資産の現在簿価を差し引いた収入を計上しています。</t>
    <rPh sb="2" eb="4">
      <t>リンジ</t>
    </rPh>
    <rPh sb="4" eb="6">
      <t>リエキ</t>
    </rPh>
    <rPh sb="9" eb="11">
      <t>ブッピン</t>
    </rPh>
    <rPh sb="11" eb="12">
      <t>トウ</t>
    </rPh>
    <rPh sb="13" eb="15">
      <t>シサン</t>
    </rPh>
    <rPh sb="16" eb="18">
      <t>バイキャク</t>
    </rPh>
    <rPh sb="18" eb="20">
      <t>シュウニュウ</t>
    </rPh>
    <rPh sb="22" eb="24">
      <t>シサン</t>
    </rPh>
    <rPh sb="25" eb="27">
      <t>ゲンザイ</t>
    </rPh>
    <rPh sb="27" eb="29">
      <t>ボカ</t>
    </rPh>
    <rPh sb="30" eb="31">
      <t>サ</t>
    </rPh>
    <rPh sb="32" eb="33">
      <t>ヒ</t>
    </rPh>
    <rPh sb="35" eb="37">
      <t>シュウニュウ</t>
    </rPh>
    <rPh sb="38" eb="40">
      <t>ケイジョウ</t>
    </rPh>
    <phoneticPr fontId="13"/>
  </si>
  <si>
    <t>　純資産変動計算書</t>
    <rPh sb="1" eb="4">
      <t>ジュンシサン</t>
    </rPh>
    <rPh sb="4" eb="6">
      <t>ヘンドウ</t>
    </rPh>
    <rPh sb="6" eb="9">
      <t>ケイサンショ</t>
    </rPh>
    <phoneticPr fontId="13"/>
  </si>
  <si>
    <t>　　純行政コスト・・・行政コスト計算書の総合計数値を計上しています。</t>
    <rPh sb="2" eb="3">
      <t>ジュン</t>
    </rPh>
    <rPh sb="3" eb="5">
      <t>ギョウセイ</t>
    </rPh>
    <rPh sb="11" eb="13">
      <t>ギョウセイ</t>
    </rPh>
    <rPh sb="16" eb="19">
      <t>ケイサンショ</t>
    </rPh>
    <rPh sb="20" eb="22">
      <t>ソウゴウ</t>
    </rPh>
    <rPh sb="22" eb="23">
      <t>ケイ</t>
    </rPh>
    <rPh sb="23" eb="25">
      <t>スウチ</t>
    </rPh>
    <rPh sb="26" eb="28">
      <t>ケイジョウ</t>
    </rPh>
    <phoneticPr fontId="13"/>
  </si>
  <si>
    <t>　　財源・・・町の税収、保険料等を計上しています。国県補助金には、国や群馬県からの補助金を計上しています。</t>
    <rPh sb="2" eb="4">
      <t>ザイゲン</t>
    </rPh>
    <rPh sb="7" eb="8">
      <t>マチ</t>
    </rPh>
    <rPh sb="9" eb="11">
      <t>ゼイシュウ</t>
    </rPh>
    <rPh sb="12" eb="15">
      <t>ホケンリョウ</t>
    </rPh>
    <rPh sb="15" eb="16">
      <t>トウ</t>
    </rPh>
    <rPh sb="17" eb="19">
      <t>ケイジョウ</t>
    </rPh>
    <rPh sb="25" eb="26">
      <t>クニ</t>
    </rPh>
    <rPh sb="26" eb="27">
      <t>ケン</t>
    </rPh>
    <rPh sb="27" eb="29">
      <t>ホジョ</t>
    </rPh>
    <rPh sb="29" eb="30">
      <t>キン</t>
    </rPh>
    <rPh sb="33" eb="34">
      <t>クニ</t>
    </rPh>
    <rPh sb="35" eb="37">
      <t>グンマ</t>
    </rPh>
    <rPh sb="37" eb="38">
      <t>ケン</t>
    </rPh>
    <rPh sb="41" eb="44">
      <t>ホジョキン</t>
    </rPh>
    <rPh sb="45" eb="47">
      <t>ケイジョウ</t>
    </rPh>
    <phoneticPr fontId="13"/>
  </si>
  <si>
    <t>　　有形固定資産の増加・減少・・・土地等の購入や改修工事等で増加した資産を計上及び減価償却等で減少した資産を計上しています。</t>
    <rPh sb="2" eb="4">
      <t>ユウケイ</t>
    </rPh>
    <rPh sb="4" eb="6">
      <t>コテイ</t>
    </rPh>
    <rPh sb="6" eb="8">
      <t>シサン</t>
    </rPh>
    <rPh sb="9" eb="11">
      <t>ゾウカ</t>
    </rPh>
    <rPh sb="12" eb="14">
      <t>ゲンショウ</t>
    </rPh>
    <rPh sb="17" eb="19">
      <t>トチ</t>
    </rPh>
    <rPh sb="19" eb="20">
      <t>トウ</t>
    </rPh>
    <rPh sb="21" eb="23">
      <t>コウニュウ</t>
    </rPh>
    <rPh sb="24" eb="26">
      <t>カイシュウ</t>
    </rPh>
    <rPh sb="26" eb="28">
      <t>コウジ</t>
    </rPh>
    <rPh sb="28" eb="29">
      <t>トウ</t>
    </rPh>
    <rPh sb="30" eb="32">
      <t>ゾウカ</t>
    </rPh>
    <rPh sb="34" eb="36">
      <t>シサン</t>
    </rPh>
    <rPh sb="37" eb="39">
      <t>ケイジョウ</t>
    </rPh>
    <rPh sb="39" eb="40">
      <t>オヨ</t>
    </rPh>
    <rPh sb="41" eb="43">
      <t>ゲンカ</t>
    </rPh>
    <rPh sb="43" eb="45">
      <t>ショウキャク</t>
    </rPh>
    <rPh sb="45" eb="46">
      <t>トウ</t>
    </rPh>
    <rPh sb="47" eb="49">
      <t>ゲンショウ</t>
    </rPh>
    <rPh sb="51" eb="53">
      <t>シサン</t>
    </rPh>
    <rPh sb="54" eb="56">
      <t>ケイジョウ</t>
    </rPh>
    <phoneticPr fontId="13"/>
  </si>
  <si>
    <t>　　貸付金／基金等の増加・減少・・・神流町は貸付金がありませんので、基金の積立等の増加及び取崩等の減少を計上しています。</t>
    <rPh sb="2" eb="4">
      <t>カシツケ</t>
    </rPh>
    <rPh sb="4" eb="5">
      <t>キン</t>
    </rPh>
    <rPh sb="6" eb="8">
      <t>キキン</t>
    </rPh>
    <rPh sb="8" eb="9">
      <t>トウ</t>
    </rPh>
    <rPh sb="10" eb="12">
      <t>ゾウカ</t>
    </rPh>
    <rPh sb="13" eb="15">
      <t>ゲンショウ</t>
    </rPh>
    <rPh sb="18" eb="21">
      <t>カンナマチ</t>
    </rPh>
    <rPh sb="22" eb="24">
      <t>カシツケ</t>
    </rPh>
    <rPh sb="24" eb="25">
      <t>キン</t>
    </rPh>
    <rPh sb="34" eb="36">
      <t>キキン</t>
    </rPh>
    <rPh sb="37" eb="39">
      <t>ツミタテ</t>
    </rPh>
    <rPh sb="39" eb="40">
      <t>トウ</t>
    </rPh>
    <rPh sb="41" eb="43">
      <t>ゾウカ</t>
    </rPh>
    <rPh sb="43" eb="44">
      <t>オヨ</t>
    </rPh>
    <rPh sb="45" eb="47">
      <t>トリクズシ</t>
    </rPh>
    <rPh sb="47" eb="48">
      <t>トウ</t>
    </rPh>
    <rPh sb="49" eb="51">
      <t>ゲンショウ</t>
    </rPh>
    <rPh sb="52" eb="54">
      <t>ケイジョウ</t>
    </rPh>
    <phoneticPr fontId="13"/>
  </si>
  <si>
    <t>　　その他・・・昨年度決算で計上した財務書類に係る計上誤等を計上しています。</t>
    <rPh sb="4" eb="5">
      <t>タ</t>
    </rPh>
    <rPh sb="8" eb="10">
      <t>サクネン</t>
    </rPh>
    <rPh sb="10" eb="11">
      <t>ド</t>
    </rPh>
    <rPh sb="11" eb="13">
      <t>ケッサン</t>
    </rPh>
    <rPh sb="14" eb="16">
      <t>ケイジョウ</t>
    </rPh>
    <rPh sb="18" eb="20">
      <t>ザイム</t>
    </rPh>
    <rPh sb="20" eb="22">
      <t>ショルイ</t>
    </rPh>
    <rPh sb="23" eb="24">
      <t>カカワ</t>
    </rPh>
    <rPh sb="25" eb="27">
      <t>ケイジョウ</t>
    </rPh>
    <rPh sb="27" eb="28">
      <t>アヤマ</t>
    </rPh>
    <rPh sb="28" eb="29">
      <t>トウ</t>
    </rPh>
    <rPh sb="30" eb="32">
      <t>ケイジョウ</t>
    </rPh>
    <phoneticPr fontId="13"/>
  </si>
  <si>
    <t>　資金収支計算書</t>
    <rPh sb="1" eb="3">
      <t>シキン</t>
    </rPh>
    <rPh sb="3" eb="5">
      <t>シュウシ</t>
    </rPh>
    <rPh sb="5" eb="8">
      <t>ケイサンショ</t>
    </rPh>
    <phoneticPr fontId="13"/>
  </si>
  <si>
    <t>　　業務費用支出・・・人件費、物件費等、経常経費を計上しています。</t>
    <rPh sb="2" eb="4">
      <t>ギョウム</t>
    </rPh>
    <rPh sb="4" eb="6">
      <t>ヒヨウ</t>
    </rPh>
    <rPh sb="6" eb="8">
      <t>シシュツ</t>
    </rPh>
    <rPh sb="11" eb="14">
      <t>ジンケンヒ</t>
    </rPh>
    <rPh sb="15" eb="18">
      <t>ブッケンヒ</t>
    </rPh>
    <rPh sb="18" eb="19">
      <t>トウ</t>
    </rPh>
    <rPh sb="20" eb="22">
      <t>ケイジョウ</t>
    </rPh>
    <rPh sb="22" eb="24">
      <t>ケイヒ</t>
    </rPh>
    <rPh sb="25" eb="27">
      <t>ケイジョウ</t>
    </rPh>
    <phoneticPr fontId="13"/>
  </si>
  <si>
    <t>　　移転費用支出・・・補助金等、社会保障給付費等他者への支援とする性質を計上しています。</t>
    <rPh sb="2" eb="4">
      <t>イテン</t>
    </rPh>
    <rPh sb="4" eb="6">
      <t>ヒヨウ</t>
    </rPh>
    <rPh sb="6" eb="8">
      <t>シシュツ</t>
    </rPh>
    <rPh sb="11" eb="14">
      <t>ホジョキン</t>
    </rPh>
    <rPh sb="14" eb="15">
      <t>トウ</t>
    </rPh>
    <rPh sb="16" eb="18">
      <t>シャカイ</t>
    </rPh>
    <rPh sb="18" eb="20">
      <t>ホショウ</t>
    </rPh>
    <rPh sb="20" eb="22">
      <t>キュウフ</t>
    </rPh>
    <rPh sb="22" eb="23">
      <t>ヒ</t>
    </rPh>
    <rPh sb="23" eb="24">
      <t>トウ</t>
    </rPh>
    <rPh sb="24" eb="26">
      <t>タシャ</t>
    </rPh>
    <rPh sb="28" eb="30">
      <t>シエン</t>
    </rPh>
    <rPh sb="33" eb="35">
      <t>セイシツ</t>
    </rPh>
    <rPh sb="36" eb="38">
      <t>ケイジョウ</t>
    </rPh>
    <phoneticPr fontId="13"/>
  </si>
  <si>
    <t>　　業務収入・・・町の税収や国、群馬県等の補助金を含めた収入額を計上しています。</t>
    <rPh sb="2" eb="4">
      <t>ギョウム</t>
    </rPh>
    <rPh sb="4" eb="6">
      <t>シュウニュウ</t>
    </rPh>
    <rPh sb="9" eb="10">
      <t>マチ</t>
    </rPh>
    <rPh sb="11" eb="13">
      <t>ゼイシュウ</t>
    </rPh>
    <rPh sb="14" eb="15">
      <t>クニ</t>
    </rPh>
    <rPh sb="16" eb="19">
      <t>グンマケン</t>
    </rPh>
    <rPh sb="19" eb="20">
      <t>トウ</t>
    </rPh>
    <rPh sb="21" eb="24">
      <t>ホジョキン</t>
    </rPh>
    <rPh sb="25" eb="26">
      <t>フク</t>
    </rPh>
    <rPh sb="28" eb="30">
      <t>シュウニュウ</t>
    </rPh>
    <rPh sb="30" eb="31">
      <t>ガク</t>
    </rPh>
    <rPh sb="32" eb="34">
      <t>ケイジョウ</t>
    </rPh>
    <phoneticPr fontId="13"/>
  </si>
  <si>
    <t>　　投資活動支出・・・公共施設の整備や基金の積立金を計上しています。</t>
    <rPh sb="2" eb="4">
      <t>トウシ</t>
    </rPh>
    <rPh sb="4" eb="6">
      <t>カツドウ</t>
    </rPh>
    <rPh sb="6" eb="8">
      <t>シシュツ</t>
    </rPh>
    <rPh sb="11" eb="13">
      <t>コウキョウ</t>
    </rPh>
    <rPh sb="13" eb="15">
      <t>シセツ</t>
    </rPh>
    <rPh sb="16" eb="18">
      <t>セイビ</t>
    </rPh>
    <rPh sb="19" eb="21">
      <t>キキン</t>
    </rPh>
    <rPh sb="22" eb="24">
      <t>ツミタテ</t>
    </rPh>
    <rPh sb="24" eb="25">
      <t>キン</t>
    </rPh>
    <rPh sb="26" eb="28">
      <t>ケイジョウ</t>
    </rPh>
    <phoneticPr fontId="13"/>
  </si>
  <si>
    <t>　　投資活動収入・・・基金の取崩に伴う収入を計上しています。</t>
    <rPh sb="2" eb="4">
      <t>トウシ</t>
    </rPh>
    <rPh sb="4" eb="6">
      <t>カツドウ</t>
    </rPh>
    <rPh sb="6" eb="8">
      <t>シュウニュウ</t>
    </rPh>
    <rPh sb="11" eb="13">
      <t>キキン</t>
    </rPh>
    <rPh sb="14" eb="16">
      <t>トリクズシ</t>
    </rPh>
    <rPh sb="17" eb="18">
      <t>トモナ</t>
    </rPh>
    <rPh sb="19" eb="21">
      <t>シュウニュウ</t>
    </rPh>
    <rPh sb="22" eb="24">
      <t>ケイジョウ</t>
    </rPh>
    <phoneticPr fontId="13"/>
  </si>
  <si>
    <t>　　財務活動支出・・・地方債の償還による元金及び利子の支出を計上しています。</t>
    <rPh sb="2" eb="4">
      <t>ザイム</t>
    </rPh>
    <rPh sb="4" eb="6">
      <t>カツドウ</t>
    </rPh>
    <rPh sb="6" eb="8">
      <t>シシュツ</t>
    </rPh>
    <rPh sb="11" eb="14">
      <t>チホウサイ</t>
    </rPh>
    <rPh sb="15" eb="17">
      <t>ショウカン</t>
    </rPh>
    <rPh sb="20" eb="22">
      <t>ガンキン</t>
    </rPh>
    <rPh sb="22" eb="23">
      <t>オヨ</t>
    </rPh>
    <rPh sb="24" eb="26">
      <t>リシ</t>
    </rPh>
    <rPh sb="27" eb="29">
      <t>シシュツ</t>
    </rPh>
    <rPh sb="30" eb="32">
      <t>ケイジョウ</t>
    </rPh>
    <phoneticPr fontId="13"/>
  </si>
  <si>
    <t>有形固定資産の行政目的別明細</t>
  </si>
  <si>
    <t>区分</t>
  </si>
  <si>
    <t>生活インフラ・
国土保全</t>
  </si>
  <si>
    <t>教育</t>
  </si>
  <si>
    <t>福祉</t>
  </si>
  <si>
    <t>環境衛生</t>
  </si>
  <si>
    <t>産業振興</t>
  </si>
  <si>
    <t>消防・警察</t>
  </si>
  <si>
    <t>総務</t>
  </si>
  <si>
    <t>未設定</t>
  </si>
  <si>
    <t xml:space="preserve"> 事業用資産</t>
  </si>
  <si>
    <t>　　土地</t>
  </si>
  <si>
    <t>　　立木竹</t>
  </si>
  <si>
    <t>　　建物</t>
  </si>
  <si>
    <t>　　工作物</t>
  </si>
  <si>
    <t>　　船舶</t>
  </si>
  <si>
    <t>　　浮標等</t>
  </si>
  <si>
    <t>　　航空機</t>
  </si>
  <si>
    <t>　　その他</t>
  </si>
  <si>
    <t>　　建設仮勘定</t>
  </si>
  <si>
    <t xml:space="preserve"> インフラ資産</t>
  </si>
  <si>
    <t xml:space="preserve"> 物品</t>
  </si>
  <si>
    <t>有形固定資産の明細</t>
  </si>
  <si>
    <t xml:space="preserve">
前年度末残高
（A）</t>
  </si>
  <si>
    <t xml:space="preserve">
本年度増加額
（B）</t>
  </si>
  <si>
    <t xml:space="preserve">
本年度減少額
（C）</t>
  </si>
  <si>
    <t>本年度末残高
（A)＋（B)-（C)
（D）</t>
  </si>
  <si>
    <t>本年度末
減価償却累計額
（E)</t>
  </si>
  <si>
    <t xml:space="preserve">
本年度償却額
（F)</t>
  </si>
  <si>
    <t>　  土地</t>
  </si>
  <si>
    <t>*団体区分 ： 全体</t>
  </si>
  <si>
    <t>全体貸借対照表</t>
  </si>
  <si>
    <t>繰延資産</t>
  </si>
  <si>
    <t>全体行政コスト計算書</t>
  </si>
  <si>
    <t>全体純資産変動計算書</t>
  </si>
  <si>
    <t>全体資金収支計算書</t>
  </si>
  <si>
    <t xml:space="preserve"> 有形固定資産及び無形固定資産の評価基準及び評価方法
　①有形固定資産・・・・・・・・・・・・・・・・・・取得原価
　　ただし、開始時の評価基準及び評価方法については、次のとおりです。
　ア　昭和59年度以前に取得したもの・・・・・・・・・再調達原価
　　ただし、道路、河川及び水路の敷地においては備忘価格1円としています。
　イ　昭和60年度以後に取得したもの
　　取得原価が判明しているもの・・・・・・・・・・・取得原価
　　取得価格が不明なもの・・・・・・・・・・・・・・再調達原価
　　ただし、取得価格が不明な道路、河川及び水路の敷地は備忘価格1円としています。
②　無形固定資産・・・・・・・・・・・・・・・・・・原則として取得価格
　　ただし、取得価格が不明なものは、再調達価格としています。
　</t>
  </si>
  <si>
    <t xml:space="preserve"> 有価証券及び出資金の評価基準及び評価方法
　出資金（市場価格のないもの）・・・・・・・・・・・出資金額
</t>
  </si>
  <si>
    <t xml:space="preserve"> ①有形固定資産（リース資産を除きます。）・・・・定額法
　なお、主な耐用年数は以下の通りです。
　　　　　　(鉄骨)鉄筋ｺﾝｸﾘｰﾄ ・・・・・・・・21年～50年
　　　　　　れんが、石造、ブロック ・・・・・20年～41年
　　　　　　金属造のもの ・・・・・・・・・・12年～38年
　　　　　　木造、合成樹脂、木骨ﾓﾙﾀﾙ造 ・・・ 7年～24年
　　　　　　簡易建物 ・・・・・・・・・・・・ 7年～10年
　　　工作物
　　　物品
②無形固定資産（リース資産を除きます。）・・・・定額法
　（ソフトウェアについては庁内における見込利用期間（5年）に基づく定額法によっています。）</t>
  </si>
  <si>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phoneticPr fontId="13"/>
  </si>
  <si>
    <t>全体資金収支計算書における資金の範囲</t>
  </si>
  <si>
    <t>現金及び現金同等物
　なお、現金及び現金同等物には出納整理期間における取引により発生する資金の受払を含んでいます。</t>
    <rPh sb="0" eb="2">
      <t>ゲンキン</t>
    </rPh>
    <rPh sb="2" eb="3">
      <t>オヨ</t>
    </rPh>
    <rPh sb="4" eb="6">
      <t>ゲンキン</t>
    </rPh>
    <rPh sb="6" eb="8">
      <t>ドウトウ</t>
    </rPh>
    <rPh sb="8" eb="9">
      <t>ブツ</t>
    </rPh>
    <rPh sb="14" eb="16">
      <t>ゲンキン</t>
    </rPh>
    <rPh sb="16" eb="17">
      <t>オヨ</t>
    </rPh>
    <rPh sb="18" eb="20">
      <t>ゲンキン</t>
    </rPh>
    <rPh sb="20" eb="22">
      <t>ドウトウ</t>
    </rPh>
    <rPh sb="22" eb="23">
      <t>ブツ</t>
    </rPh>
    <rPh sb="25" eb="27">
      <t>スイトウ</t>
    </rPh>
    <rPh sb="27" eb="29">
      <t>セイリ</t>
    </rPh>
    <rPh sb="29" eb="31">
      <t>キカン</t>
    </rPh>
    <rPh sb="35" eb="37">
      <t>トリヒキ</t>
    </rPh>
    <rPh sb="40" eb="42">
      <t>ハッセイ</t>
    </rPh>
    <rPh sb="44" eb="46">
      <t>シキン</t>
    </rPh>
    <rPh sb="47" eb="49">
      <t>ウケハライ</t>
    </rPh>
    <rPh sb="50" eb="51">
      <t>フク</t>
    </rPh>
    <phoneticPr fontId="13"/>
  </si>
  <si>
    <t>採用した消費税等の会計処理</t>
  </si>
  <si>
    <t xml:space="preserve"> 消費税等の会計処理
　消費税等の会計処理は、税込方式によっています。
　</t>
  </si>
  <si>
    <t>その他全体財務書類作成のための基本となる重要な事項</t>
  </si>
  <si>
    <t>②資本的支出と修繕費の区分基準
　資本的支出と修繕費の区分基準については、金額が60万円未満であるとき、修繕費として処理しています。</t>
    <rPh sb="1" eb="4">
      <t>シホンテキ</t>
    </rPh>
    <rPh sb="4" eb="6">
      <t>シシュツ</t>
    </rPh>
    <rPh sb="7" eb="10">
      <t>シュウゼンヒ</t>
    </rPh>
    <rPh sb="11" eb="13">
      <t>クブン</t>
    </rPh>
    <rPh sb="13" eb="15">
      <t>キジュン</t>
    </rPh>
    <rPh sb="17" eb="20">
      <t>シホンテキ</t>
    </rPh>
    <rPh sb="20" eb="22">
      <t>シシュツ</t>
    </rPh>
    <rPh sb="23" eb="26">
      <t>シュウゼンヒ</t>
    </rPh>
    <rPh sb="27" eb="29">
      <t>クブン</t>
    </rPh>
    <rPh sb="29" eb="31">
      <t>キジュン</t>
    </rPh>
    <rPh sb="37" eb="39">
      <t>キンガク</t>
    </rPh>
    <rPh sb="42" eb="44">
      <t>マンエン</t>
    </rPh>
    <rPh sb="44" eb="46">
      <t>ミマン</t>
    </rPh>
    <rPh sb="52" eb="55">
      <t>シュウゼンヒ</t>
    </rPh>
    <rPh sb="58" eb="60">
      <t>ショリ</t>
    </rPh>
    <phoneticPr fontId="13"/>
  </si>
  <si>
    <t>２．追加情報</t>
    <phoneticPr fontId="13"/>
  </si>
  <si>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</si>
  <si>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phoneticPr fontId="13"/>
  </si>
  <si>
    <t>表示単位未満の金額は四捨五入することとしているが、四捨五入により合計金額に齟齬が生じる場合は、その旨</t>
  </si>
  <si>
    <t xml:space="preserve"> 千円未満を四捨五入して表示しているため、合計金額が一致しない場合があります。</t>
  </si>
  <si>
    <t>その他全体財務書類の内容を理解するために必要と認められる事項</t>
  </si>
  <si>
    <t xml:space="preserve"> 全体財務会計書類の範囲は次のとおりです。
一般会計等　
　　・一般会計
　　・万場診療所特別会計
　　・地域活性化施設特別会計
公営企業会計
　　・生活排水処理事業特別会計
　　・簡易水道事業特別会計
　その他の会計
　　・国民健康保険事業特別会計　
　　・後期高齢者医療事業特別会計
　　・国民健康保険直営中里診療所特別会計
　　・介護保険事業特別会計</t>
    <rPh sb="22" eb="24">
      <t>イッパン</t>
    </rPh>
    <rPh sb="24" eb="26">
      <t>カイケイ</t>
    </rPh>
    <rPh sb="26" eb="27">
      <t>トウ</t>
    </rPh>
    <rPh sb="32" eb="34">
      <t>イッパン</t>
    </rPh>
    <rPh sb="34" eb="36">
      <t>カイケイ</t>
    </rPh>
    <rPh sb="40" eb="42">
      <t>マンバ</t>
    </rPh>
    <rPh sb="42" eb="44">
      <t>シンリョウ</t>
    </rPh>
    <rPh sb="44" eb="45">
      <t>ジョ</t>
    </rPh>
    <rPh sb="45" eb="47">
      <t>トクベツ</t>
    </rPh>
    <rPh sb="47" eb="49">
      <t>カイケイ</t>
    </rPh>
    <rPh sb="53" eb="55">
      <t>チイキ</t>
    </rPh>
    <rPh sb="55" eb="58">
      <t>カッセイカ</t>
    </rPh>
    <rPh sb="58" eb="60">
      <t>シセツ</t>
    </rPh>
    <rPh sb="60" eb="62">
      <t>トクベツ</t>
    </rPh>
    <rPh sb="62" eb="64">
      <t>カイケイ</t>
    </rPh>
    <phoneticPr fontId="13"/>
  </si>
  <si>
    <t>　　貸借対照表に係る事項</t>
    <rPh sb="2" eb="4">
      <t>タイシャク</t>
    </rPh>
    <rPh sb="4" eb="7">
      <t>タイショウヒョウ</t>
    </rPh>
    <rPh sb="8" eb="9">
      <t>カカワ</t>
    </rPh>
    <rPh sb="10" eb="12">
      <t>ジコウ</t>
    </rPh>
    <phoneticPr fontId="13"/>
  </si>
  <si>
    <t>神流町の財政健全化に関する法律における</t>
    <rPh sb="0" eb="3">
      <t>カンナマチ</t>
    </rPh>
    <rPh sb="4" eb="6">
      <t>ザイセイ</t>
    </rPh>
    <rPh sb="6" eb="9">
      <t>ケンゼンカ</t>
    </rPh>
    <rPh sb="10" eb="11">
      <t>カン</t>
    </rPh>
    <rPh sb="13" eb="15">
      <t>ホウリツ</t>
    </rPh>
    <phoneticPr fontId="13"/>
  </si>
  <si>
    <t>　・実質赤字比率　　　　　　‐　％</t>
    <rPh sb="2" eb="4">
      <t>ジッシツ</t>
    </rPh>
    <rPh sb="4" eb="6">
      <t>アカジ</t>
    </rPh>
    <rPh sb="6" eb="8">
      <t>ヒリツ</t>
    </rPh>
    <phoneticPr fontId="13"/>
  </si>
  <si>
    <t>　・連結実質赤字比率　　　　‐　％</t>
    <rPh sb="2" eb="4">
      <t>レンケツ</t>
    </rPh>
    <rPh sb="4" eb="6">
      <t>ジッシツ</t>
    </rPh>
    <rPh sb="6" eb="8">
      <t>アカジ</t>
    </rPh>
    <rPh sb="8" eb="10">
      <t>ヒリツ</t>
    </rPh>
    <phoneticPr fontId="13"/>
  </si>
  <si>
    <t>　・将来負担比率　　　　　　‐　％</t>
    <rPh sb="2" eb="4">
      <t>ショウライ</t>
    </rPh>
    <rPh sb="4" eb="6">
      <t>フタン</t>
    </rPh>
    <rPh sb="6" eb="8">
      <t>ヒリツ</t>
    </rPh>
    <phoneticPr fontId="13"/>
  </si>
  <si>
    <t>　　地方公共団体の財政の健全化に関する法律における将来負担比率の算定要素は次のとおりです。</t>
    <rPh sb="2" eb="4">
      <t>チホウ</t>
    </rPh>
    <rPh sb="4" eb="6">
      <t>コウキョウ</t>
    </rPh>
    <rPh sb="6" eb="8">
      <t>ダンタイ</t>
    </rPh>
    <rPh sb="9" eb="11">
      <t>ザイセイ</t>
    </rPh>
    <rPh sb="12" eb="15">
      <t>ケンゼンカ</t>
    </rPh>
    <rPh sb="16" eb="17">
      <t>カン</t>
    </rPh>
    <rPh sb="19" eb="21">
      <t>ホウリツ</t>
    </rPh>
    <rPh sb="25" eb="27">
      <t>ショウライ</t>
    </rPh>
    <rPh sb="27" eb="29">
      <t>フタン</t>
    </rPh>
    <rPh sb="29" eb="31">
      <t>ヒリツ</t>
    </rPh>
    <rPh sb="32" eb="34">
      <t>サンテイ</t>
    </rPh>
    <rPh sb="34" eb="36">
      <t>ヨウソ</t>
    </rPh>
    <rPh sb="37" eb="38">
      <t>ツギ</t>
    </rPh>
    <phoneticPr fontId="13"/>
  </si>
  <si>
    <t>　　過年度修正等に関する事項</t>
    <rPh sb="2" eb="5">
      <t>カネンド</t>
    </rPh>
    <rPh sb="5" eb="7">
      <t>シュウセイ</t>
    </rPh>
    <rPh sb="7" eb="8">
      <t>トウ</t>
    </rPh>
    <rPh sb="9" eb="10">
      <t>カン</t>
    </rPh>
    <rPh sb="12" eb="14">
      <t>ジコウ</t>
    </rPh>
    <phoneticPr fontId="13"/>
  </si>
  <si>
    <t>　　純資産変動計算書に係る事項</t>
    <rPh sb="2" eb="3">
      <t>ジュン</t>
    </rPh>
    <rPh sb="3" eb="5">
      <t>シサン</t>
    </rPh>
    <rPh sb="5" eb="7">
      <t>ヘンドウ</t>
    </rPh>
    <rPh sb="7" eb="10">
      <t>ケイサンショ</t>
    </rPh>
    <rPh sb="11" eb="12">
      <t>カカワ</t>
    </rPh>
    <rPh sb="13" eb="15">
      <t>ジコウ</t>
    </rPh>
    <phoneticPr fontId="13"/>
  </si>
  <si>
    <t>　　　純資産における固定資産等形成分及び余剰分（不足分）の内容</t>
    <rPh sb="3" eb="4">
      <t>ジュン</t>
    </rPh>
    <rPh sb="4" eb="6">
      <t>シサン</t>
    </rPh>
    <rPh sb="10" eb="12">
      <t>コテイ</t>
    </rPh>
    <rPh sb="12" eb="14">
      <t>シサン</t>
    </rPh>
    <rPh sb="14" eb="15">
      <t>トウ</t>
    </rPh>
    <rPh sb="15" eb="17">
      <t>ケイセイ</t>
    </rPh>
    <rPh sb="17" eb="18">
      <t>ブン</t>
    </rPh>
    <rPh sb="18" eb="19">
      <t>オヨ</t>
    </rPh>
    <rPh sb="20" eb="23">
      <t>ヨジョウブン</t>
    </rPh>
    <rPh sb="24" eb="27">
      <t>フソクブン</t>
    </rPh>
    <rPh sb="29" eb="31">
      <t>ナイヨウ</t>
    </rPh>
    <phoneticPr fontId="13"/>
  </si>
  <si>
    <t>　　　　①固定資産等形成分</t>
    <rPh sb="5" eb="7">
      <t>コテイ</t>
    </rPh>
    <rPh sb="7" eb="9">
      <t>シサン</t>
    </rPh>
    <rPh sb="9" eb="10">
      <t>トウ</t>
    </rPh>
    <rPh sb="10" eb="12">
      <t>ケイセイ</t>
    </rPh>
    <rPh sb="12" eb="13">
      <t>ブン</t>
    </rPh>
    <phoneticPr fontId="13"/>
  </si>
  <si>
    <t>　　　　　固定資産の額に流動資産における基金等を加えた額を計上しています。</t>
    <rPh sb="5" eb="7">
      <t>コテイ</t>
    </rPh>
    <rPh sb="7" eb="9">
      <t>シサン</t>
    </rPh>
    <rPh sb="10" eb="11">
      <t>ガク</t>
    </rPh>
    <rPh sb="12" eb="14">
      <t>リュウドウ</t>
    </rPh>
    <rPh sb="14" eb="16">
      <t>シサン</t>
    </rPh>
    <rPh sb="20" eb="22">
      <t>キキン</t>
    </rPh>
    <rPh sb="22" eb="23">
      <t>トウ</t>
    </rPh>
    <rPh sb="24" eb="25">
      <t>クワ</t>
    </rPh>
    <rPh sb="27" eb="28">
      <t>ガク</t>
    </rPh>
    <rPh sb="29" eb="31">
      <t>ケイジョウ</t>
    </rPh>
    <phoneticPr fontId="13"/>
  </si>
  <si>
    <t>　　　　②余剰分（不足分）</t>
    <rPh sb="5" eb="7">
      <t>ヨジョウ</t>
    </rPh>
    <rPh sb="7" eb="8">
      <t>ブン</t>
    </rPh>
    <rPh sb="9" eb="12">
      <t>フソクブン</t>
    </rPh>
    <phoneticPr fontId="13"/>
  </si>
  <si>
    <t>　　　　　純資産合計額のうち、固定資産等形成分を差し引いた金額を計上しています。</t>
    <rPh sb="5" eb="8">
      <t>ジュンシサン</t>
    </rPh>
    <rPh sb="8" eb="10">
      <t>ゴウケイ</t>
    </rPh>
    <rPh sb="10" eb="11">
      <t>ガク</t>
    </rPh>
    <rPh sb="15" eb="17">
      <t>コテイ</t>
    </rPh>
    <rPh sb="17" eb="19">
      <t>シサン</t>
    </rPh>
    <rPh sb="19" eb="20">
      <t>トウ</t>
    </rPh>
    <rPh sb="20" eb="22">
      <t>ケイセイ</t>
    </rPh>
    <rPh sb="22" eb="23">
      <t>ブン</t>
    </rPh>
    <rPh sb="24" eb="25">
      <t>サ</t>
    </rPh>
    <rPh sb="26" eb="27">
      <t>ヒ</t>
    </rPh>
    <rPh sb="29" eb="31">
      <t>キンガク</t>
    </rPh>
    <rPh sb="32" eb="34">
      <t>ケイジョウ</t>
    </rPh>
    <phoneticPr fontId="13"/>
  </si>
  <si>
    <t>　　資金収支に係る事項</t>
    <rPh sb="2" eb="4">
      <t>シキン</t>
    </rPh>
    <rPh sb="4" eb="6">
      <t>シュウシ</t>
    </rPh>
    <rPh sb="7" eb="8">
      <t>カカワ</t>
    </rPh>
    <rPh sb="9" eb="11">
      <t>ジコウ</t>
    </rPh>
    <phoneticPr fontId="13"/>
  </si>
  <si>
    <t>　　　既存の決算情報との関連性</t>
    <rPh sb="3" eb="5">
      <t>キゾン</t>
    </rPh>
    <rPh sb="6" eb="8">
      <t>ケッサン</t>
    </rPh>
    <rPh sb="8" eb="10">
      <t>ジョウホウ</t>
    </rPh>
    <rPh sb="12" eb="15">
      <t>カンレンセイ</t>
    </rPh>
    <phoneticPr fontId="13"/>
  </si>
  <si>
    <t>　　　　　歳入の差額は昨年からの繰越金額です。</t>
    <rPh sb="5" eb="7">
      <t>サイニュウ</t>
    </rPh>
    <rPh sb="8" eb="10">
      <t>サガク</t>
    </rPh>
    <rPh sb="11" eb="13">
      <t>サクネン</t>
    </rPh>
    <rPh sb="16" eb="18">
      <t>クリコシ</t>
    </rPh>
    <rPh sb="18" eb="19">
      <t>キン</t>
    </rPh>
    <rPh sb="19" eb="20">
      <t>ガク</t>
    </rPh>
    <phoneticPr fontId="13"/>
  </si>
  <si>
    <t>　　　　　歳出の差額は実質収支額のうち地方自治法第233条の2の規定による基金繰入額です。</t>
    <rPh sb="5" eb="7">
      <t>サイシュツ</t>
    </rPh>
    <rPh sb="8" eb="10">
      <t>サガク</t>
    </rPh>
    <rPh sb="11" eb="13">
      <t>ジッシツ</t>
    </rPh>
    <rPh sb="13" eb="15">
      <t>シュウシ</t>
    </rPh>
    <rPh sb="15" eb="16">
      <t>ガク</t>
    </rPh>
    <rPh sb="19" eb="21">
      <t>チホウ</t>
    </rPh>
    <rPh sb="21" eb="23">
      <t>ジチ</t>
    </rPh>
    <rPh sb="23" eb="24">
      <t>ホウ</t>
    </rPh>
    <rPh sb="24" eb="25">
      <t>ダイ</t>
    </rPh>
    <rPh sb="28" eb="29">
      <t>ジョウ</t>
    </rPh>
    <rPh sb="32" eb="34">
      <t>キテイ</t>
    </rPh>
    <rPh sb="37" eb="39">
      <t>キキン</t>
    </rPh>
    <rPh sb="39" eb="41">
      <t>クリイレ</t>
    </rPh>
    <rPh sb="41" eb="42">
      <t>ガク</t>
    </rPh>
    <phoneticPr fontId="13"/>
  </si>
  <si>
    <t>　　　　　繰入金及び繰出金は会計同士の相殺消去によるものです。</t>
    <rPh sb="5" eb="7">
      <t>クリイレ</t>
    </rPh>
    <rPh sb="7" eb="8">
      <t>キン</t>
    </rPh>
    <rPh sb="8" eb="9">
      <t>オヨ</t>
    </rPh>
    <rPh sb="10" eb="12">
      <t>クリダ</t>
    </rPh>
    <rPh sb="12" eb="13">
      <t>キン</t>
    </rPh>
    <rPh sb="14" eb="16">
      <t>カイケイ</t>
    </rPh>
    <rPh sb="16" eb="18">
      <t>ドウシ</t>
    </rPh>
    <rPh sb="19" eb="21">
      <t>ソウサイ</t>
    </rPh>
    <rPh sb="21" eb="23">
      <t>ショウキョ</t>
    </rPh>
    <phoneticPr fontId="13"/>
  </si>
  <si>
    <t>単位（円）　　　　　　　　　　</t>
    <rPh sb="0" eb="2">
      <t>タンイ</t>
    </rPh>
    <rPh sb="3" eb="4">
      <t>エン</t>
    </rPh>
    <phoneticPr fontId="13"/>
  </si>
  <si>
    <t>　　　　　・一般会計（一般会計等）　　　　　　　　　</t>
    <rPh sb="6" eb="8">
      <t>イッパン</t>
    </rPh>
    <rPh sb="8" eb="10">
      <t>カイケイ</t>
    </rPh>
    <rPh sb="11" eb="13">
      <t>イッパン</t>
    </rPh>
    <rPh sb="13" eb="15">
      <t>カイケイ</t>
    </rPh>
    <rPh sb="15" eb="16">
      <t>トウ</t>
    </rPh>
    <phoneticPr fontId="13"/>
  </si>
  <si>
    <t>歳入歳出決算書</t>
    <rPh sb="0" eb="2">
      <t>サイニュウ</t>
    </rPh>
    <rPh sb="2" eb="4">
      <t>サイシュツ</t>
    </rPh>
    <rPh sb="4" eb="7">
      <t>ケッサンショ</t>
    </rPh>
    <phoneticPr fontId="13"/>
  </si>
  <si>
    <t>資金収支計算書</t>
    <rPh sb="0" eb="2">
      <t>シキン</t>
    </rPh>
    <rPh sb="2" eb="4">
      <t>シュウシ</t>
    </rPh>
    <rPh sb="4" eb="7">
      <t>ケイサンショ</t>
    </rPh>
    <phoneticPr fontId="13"/>
  </si>
  <si>
    <t>繰入金</t>
    <rPh sb="0" eb="2">
      <t>クリイレ</t>
    </rPh>
    <rPh sb="2" eb="3">
      <t>キン</t>
    </rPh>
    <phoneticPr fontId="13"/>
  </si>
  <si>
    <t>差額＝繰越金</t>
    <rPh sb="0" eb="2">
      <t>サガク</t>
    </rPh>
    <rPh sb="3" eb="5">
      <t>クリコ</t>
    </rPh>
    <rPh sb="5" eb="6">
      <t>キン</t>
    </rPh>
    <phoneticPr fontId="13"/>
  </si>
  <si>
    <t>歳入</t>
    <rPh sb="0" eb="2">
      <t>サイニュウ</t>
    </rPh>
    <phoneticPr fontId="13"/>
  </si>
  <si>
    <t>繰出金</t>
    <rPh sb="0" eb="1">
      <t>クリ</t>
    </rPh>
    <rPh sb="1" eb="3">
      <t>シュッキン</t>
    </rPh>
    <phoneticPr fontId="13"/>
  </si>
  <si>
    <t>差額＝剰余金</t>
    <rPh sb="0" eb="2">
      <t>サガク</t>
    </rPh>
    <rPh sb="3" eb="6">
      <t>ジョウヨキン</t>
    </rPh>
    <phoneticPr fontId="13"/>
  </si>
  <si>
    <t>歳出</t>
    <rPh sb="0" eb="2">
      <t>サイシュツ</t>
    </rPh>
    <phoneticPr fontId="13"/>
  </si>
  <si>
    <t>収支</t>
    <rPh sb="0" eb="2">
      <t>シュウシ</t>
    </rPh>
    <phoneticPr fontId="13"/>
  </si>
  <si>
    <t>　　　　　・万場診療所（一般会計等）　　　　　　　　　</t>
    <rPh sb="6" eb="8">
      <t>マンバ</t>
    </rPh>
    <rPh sb="8" eb="11">
      <t>シンリョウジョ</t>
    </rPh>
    <rPh sb="12" eb="14">
      <t>イッパン</t>
    </rPh>
    <rPh sb="14" eb="16">
      <t>カイケイ</t>
    </rPh>
    <rPh sb="16" eb="17">
      <t>トウ</t>
    </rPh>
    <phoneticPr fontId="13"/>
  </si>
  <si>
    <t>　　　　　・地域活性化施設特別会計（一般会計等）　　　　　　　　　</t>
    <rPh sb="6" eb="8">
      <t>チイキ</t>
    </rPh>
    <rPh sb="8" eb="11">
      <t>カッセイカ</t>
    </rPh>
    <rPh sb="11" eb="13">
      <t>シセツ</t>
    </rPh>
    <rPh sb="13" eb="15">
      <t>トクベツ</t>
    </rPh>
    <rPh sb="15" eb="17">
      <t>カイケイ</t>
    </rPh>
    <rPh sb="18" eb="20">
      <t>イッパン</t>
    </rPh>
    <rPh sb="20" eb="22">
      <t>カイケイ</t>
    </rPh>
    <rPh sb="22" eb="23">
      <t>トウ</t>
    </rPh>
    <phoneticPr fontId="13"/>
  </si>
  <si>
    <t>　　　　　・簡易水道事業特別会計（公営企業会計）　　　　　　　　　</t>
    <rPh sb="6" eb="8">
      <t>カンイ</t>
    </rPh>
    <rPh sb="8" eb="10">
      <t>スイドウ</t>
    </rPh>
    <rPh sb="10" eb="12">
      <t>ジギョウ</t>
    </rPh>
    <rPh sb="12" eb="14">
      <t>トクベツ</t>
    </rPh>
    <rPh sb="14" eb="16">
      <t>カイケイ</t>
    </rPh>
    <rPh sb="17" eb="19">
      <t>コウエイ</t>
    </rPh>
    <rPh sb="19" eb="21">
      <t>キギョウ</t>
    </rPh>
    <rPh sb="21" eb="23">
      <t>カイケイ</t>
    </rPh>
    <phoneticPr fontId="13"/>
  </si>
  <si>
    <t>　　　　　・生活排水処理事業特別会計（公営企業会計）　　　　　　　　　</t>
    <rPh sb="6" eb="8">
      <t>セイカツ</t>
    </rPh>
    <rPh sb="8" eb="10">
      <t>ハイスイ</t>
    </rPh>
    <rPh sb="10" eb="12">
      <t>ショリ</t>
    </rPh>
    <rPh sb="12" eb="14">
      <t>ジギョウ</t>
    </rPh>
    <rPh sb="14" eb="16">
      <t>トクベツ</t>
    </rPh>
    <rPh sb="16" eb="18">
      <t>カイケイ</t>
    </rPh>
    <rPh sb="19" eb="21">
      <t>コウエイ</t>
    </rPh>
    <rPh sb="21" eb="23">
      <t>キギョウ</t>
    </rPh>
    <rPh sb="23" eb="25">
      <t>カイケイ</t>
    </rPh>
    <phoneticPr fontId="13"/>
  </si>
  <si>
    <t>　　　　　・国民健康保健事業特別会計（その他会計）　　　　　　　　　</t>
    <rPh sb="6" eb="8">
      <t>コクミン</t>
    </rPh>
    <rPh sb="8" eb="10">
      <t>ケンコウ</t>
    </rPh>
    <rPh sb="10" eb="12">
      <t>ホケン</t>
    </rPh>
    <rPh sb="12" eb="14">
      <t>ジギョウ</t>
    </rPh>
    <rPh sb="14" eb="16">
      <t>トクベツ</t>
    </rPh>
    <rPh sb="16" eb="18">
      <t>カイケイ</t>
    </rPh>
    <rPh sb="21" eb="22">
      <t>タ</t>
    </rPh>
    <rPh sb="22" eb="24">
      <t>カイケイ</t>
    </rPh>
    <phoneticPr fontId="13"/>
  </si>
  <si>
    <t>　　　　　・国民健康保健直営中里診療所特別会計（その他会計）　　　　　　　　　</t>
    <rPh sb="6" eb="8">
      <t>コクミン</t>
    </rPh>
    <rPh sb="8" eb="10">
      <t>ケンコウ</t>
    </rPh>
    <rPh sb="10" eb="12">
      <t>ホケン</t>
    </rPh>
    <rPh sb="12" eb="14">
      <t>チョクエイ</t>
    </rPh>
    <rPh sb="14" eb="16">
      <t>ナカサト</t>
    </rPh>
    <rPh sb="16" eb="19">
      <t>シンリョウジョ</t>
    </rPh>
    <rPh sb="19" eb="21">
      <t>トクベツ</t>
    </rPh>
    <rPh sb="21" eb="23">
      <t>カイケイ</t>
    </rPh>
    <rPh sb="26" eb="27">
      <t>タ</t>
    </rPh>
    <rPh sb="27" eb="29">
      <t>カイケイ</t>
    </rPh>
    <phoneticPr fontId="13"/>
  </si>
  <si>
    <t>　　　　　・介護保険事業特別会計（その他会計）　　　　　　　　　</t>
    <rPh sb="6" eb="8">
      <t>カイゴ</t>
    </rPh>
    <rPh sb="8" eb="10">
      <t>ホケン</t>
    </rPh>
    <rPh sb="10" eb="12">
      <t>ジギョウ</t>
    </rPh>
    <rPh sb="12" eb="14">
      <t>トクベツ</t>
    </rPh>
    <rPh sb="14" eb="16">
      <t>カイケイ</t>
    </rPh>
    <rPh sb="19" eb="20">
      <t>タ</t>
    </rPh>
    <rPh sb="20" eb="22">
      <t>カイケイ</t>
    </rPh>
    <phoneticPr fontId="13"/>
  </si>
  <si>
    <t>　　　　　・後期高齢者医療特別会計　　　　　　　　　</t>
    <rPh sb="6" eb="8">
      <t>コウキ</t>
    </rPh>
    <rPh sb="8" eb="11">
      <t>コウレイシャ</t>
    </rPh>
    <rPh sb="11" eb="13">
      <t>イリョウ</t>
    </rPh>
    <rPh sb="13" eb="15">
      <t>トクベツ</t>
    </rPh>
    <rPh sb="15" eb="17">
      <t>カイケイ</t>
    </rPh>
    <phoneticPr fontId="13"/>
  </si>
  <si>
    <t>　　　　　・全体会計　　　　　　　　　</t>
    <rPh sb="6" eb="8">
      <t>ゼンタイ</t>
    </rPh>
    <rPh sb="8" eb="10">
      <t>カイケイ</t>
    </rPh>
    <phoneticPr fontId="13"/>
  </si>
  <si>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phoneticPr fontId="13"/>
  </si>
  <si>
    <t>２．追加情報</t>
    <phoneticPr fontId="13"/>
  </si>
  <si>
    <t>　　（1）連結対象団体（会計）</t>
    <rPh sb="5" eb="7">
      <t>レンケツ</t>
    </rPh>
    <rPh sb="7" eb="9">
      <t>タイショウ</t>
    </rPh>
    <rPh sb="9" eb="11">
      <t>ダンタイ</t>
    </rPh>
    <rPh sb="12" eb="14">
      <t>カイケイ</t>
    </rPh>
    <phoneticPr fontId="13"/>
  </si>
  <si>
    <t>団体（会計）名</t>
    <rPh sb="0" eb="2">
      <t>ダンタイ</t>
    </rPh>
    <rPh sb="3" eb="5">
      <t>カイケイ</t>
    </rPh>
    <rPh sb="6" eb="7">
      <t>メイ</t>
    </rPh>
    <phoneticPr fontId="13"/>
  </si>
  <si>
    <t>区分</t>
    <rPh sb="0" eb="2">
      <t>クブン</t>
    </rPh>
    <phoneticPr fontId="13"/>
  </si>
  <si>
    <t>連結の方法</t>
    <rPh sb="0" eb="2">
      <t>レンケツ</t>
    </rPh>
    <rPh sb="3" eb="5">
      <t>ホウホウ</t>
    </rPh>
    <phoneticPr fontId="13"/>
  </si>
  <si>
    <t>比例連結割合</t>
    <rPh sb="0" eb="2">
      <t>ヒレイ</t>
    </rPh>
    <rPh sb="2" eb="4">
      <t>レンケツ</t>
    </rPh>
    <rPh sb="4" eb="6">
      <t>ワリアイ</t>
    </rPh>
    <phoneticPr fontId="13"/>
  </si>
  <si>
    <t xml:space="preserve">群馬県後期高齢者医療広域連合 </t>
    <rPh sb="0" eb="3">
      <t>グンマケン</t>
    </rPh>
    <rPh sb="3" eb="5">
      <t>コウキ</t>
    </rPh>
    <rPh sb="5" eb="8">
      <t>コウレイシャ</t>
    </rPh>
    <rPh sb="8" eb="10">
      <t>イリョウ</t>
    </rPh>
    <rPh sb="10" eb="12">
      <t>コウイキ</t>
    </rPh>
    <rPh sb="12" eb="14">
      <t>レンゴウ</t>
    </rPh>
    <phoneticPr fontId="13"/>
  </si>
  <si>
    <t>一部事務組合・広域連合</t>
    <rPh sb="0" eb="2">
      <t>イチブ</t>
    </rPh>
    <rPh sb="2" eb="4">
      <t>ジム</t>
    </rPh>
    <rPh sb="4" eb="6">
      <t>クミアイ</t>
    </rPh>
    <rPh sb="7" eb="9">
      <t>コウイキ</t>
    </rPh>
    <rPh sb="9" eb="11">
      <t>レンゴウ</t>
    </rPh>
    <phoneticPr fontId="13"/>
  </si>
  <si>
    <t>比例連結</t>
    <rPh sb="0" eb="2">
      <t>ヒレイ</t>
    </rPh>
    <rPh sb="2" eb="4">
      <t>レンケツ</t>
    </rPh>
    <phoneticPr fontId="13"/>
  </si>
  <si>
    <t>群馬県市町村会館管理組合</t>
    <phoneticPr fontId="13"/>
  </si>
  <si>
    <t>群馬県市町村総合事務組合</t>
    <rPh sb="0" eb="3">
      <t>グンマケン</t>
    </rPh>
    <rPh sb="3" eb="6">
      <t>シチョウソン</t>
    </rPh>
    <rPh sb="6" eb="8">
      <t>ソウゴウ</t>
    </rPh>
    <rPh sb="8" eb="10">
      <t>ジム</t>
    </rPh>
    <rPh sb="10" eb="12">
      <t>クミアイ</t>
    </rPh>
    <phoneticPr fontId="13"/>
  </si>
  <si>
    <t>各経費按分</t>
    <rPh sb="0" eb="1">
      <t>カク</t>
    </rPh>
    <rPh sb="1" eb="3">
      <t>ケイヒ</t>
    </rPh>
    <rPh sb="3" eb="5">
      <t>アンブン</t>
    </rPh>
    <phoneticPr fontId="13"/>
  </si>
  <si>
    <t>多野藤岡広域市町村圏振興整備組合</t>
    <rPh sb="0" eb="2">
      <t>タノ</t>
    </rPh>
    <rPh sb="2" eb="4">
      <t>フジオカ</t>
    </rPh>
    <rPh sb="4" eb="6">
      <t>コウイキ</t>
    </rPh>
    <rPh sb="6" eb="9">
      <t>シチョウソン</t>
    </rPh>
    <rPh sb="9" eb="10">
      <t>ケン</t>
    </rPh>
    <rPh sb="10" eb="12">
      <t>シンコウ</t>
    </rPh>
    <rPh sb="12" eb="14">
      <t>セイビ</t>
    </rPh>
    <rPh sb="14" eb="16">
      <t>クミアイ</t>
    </rPh>
    <phoneticPr fontId="13"/>
  </si>
  <si>
    <t>多野藤岡医療事務市町村組合</t>
    <rPh sb="0" eb="2">
      <t>タノ</t>
    </rPh>
    <rPh sb="2" eb="4">
      <t>フジオカ</t>
    </rPh>
    <rPh sb="4" eb="6">
      <t>イリョウ</t>
    </rPh>
    <rPh sb="6" eb="8">
      <t>ジム</t>
    </rPh>
    <rPh sb="8" eb="11">
      <t>シチョウソン</t>
    </rPh>
    <rPh sb="11" eb="13">
      <t>クミアイ</t>
    </rPh>
    <phoneticPr fontId="13"/>
  </si>
  <si>
    <t>通知による</t>
    <rPh sb="0" eb="2">
      <t>ツウチ</t>
    </rPh>
    <phoneticPr fontId="13"/>
  </si>
  <si>
    <t>神流振興合同会社</t>
    <rPh sb="0" eb="2">
      <t>カンナ</t>
    </rPh>
    <rPh sb="2" eb="4">
      <t>シンコウ</t>
    </rPh>
    <rPh sb="4" eb="6">
      <t>ゴウドウ</t>
    </rPh>
    <rPh sb="6" eb="8">
      <t>カイシャ</t>
    </rPh>
    <phoneticPr fontId="13"/>
  </si>
  <si>
    <t>第三セクター等</t>
    <rPh sb="0" eb="1">
      <t>ダイ</t>
    </rPh>
    <rPh sb="1" eb="2">
      <t>サン</t>
    </rPh>
    <rPh sb="6" eb="7">
      <t>トウ</t>
    </rPh>
    <phoneticPr fontId="13"/>
  </si>
  <si>
    <t>全部連結</t>
    <rPh sb="0" eb="2">
      <t>ゼンブ</t>
    </rPh>
    <rPh sb="2" eb="4">
      <t>レンケツ</t>
    </rPh>
    <phoneticPr fontId="13"/>
  </si>
  <si>
    <t>　　　①一部事務組合・広域連合は各構成団体の経費負担割合等に基づき、比例連結の対象としています</t>
    <rPh sb="4" eb="6">
      <t>イチブ</t>
    </rPh>
    <rPh sb="6" eb="8">
      <t>ジム</t>
    </rPh>
    <rPh sb="8" eb="10">
      <t>クミアイ</t>
    </rPh>
    <rPh sb="11" eb="13">
      <t>コウイキ</t>
    </rPh>
    <rPh sb="13" eb="15">
      <t>レンゴウ</t>
    </rPh>
    <rPh sb="16" eb="17">
      <t>カク</t>
    </rPh>
    <rPh sb="17" eb="19">
      <t>コウセイ</t>
    </rPh>
    <rPh sb="19" eb="21">
      <t>ダンタイ</t>
    </rPh>
    <rPh sb="22" eb="24">
      <t>ケイヒ</t>
    </rPh>
    <rPh sb="24" eb="26">
      <t>フタン</t>
    </rPh>
    <rPh sb="26" eb="28">
      <t>ワリアイ</t>
    </rPh>
    <rPh sb="28" eb="29">
      <t>トウ</t>
    </rPh>
    <rPh sb="30" eb="31">
      <t>モト</t>
    </rPh>
    <rPh sb="34" eb="36">
      <t>ヒレイ</t>
    </rPh>
    <rPh sb="36" eb="38">
      <t>レンケツ</t>
    </rPh>
    <rPh sb="39" eb="41">
      <t>タイショウ</t>
    </rPh>
    <phoneticPr fontId="13"/>
  </si>
  <si>
    <t>　　　②第三セクター等は出資割合等が50％を超える団体は全部連結の対象としています。</t>
    <rPh sb="4" eb="5">
      <t>ダイ</t>
    </rPh>
    <rPh sb="5" eb="6">
      <t>サン</t>
    </rPh>
    <rPh sb="10" eb="11">
      <t>トウ</t>
    </rPh>
    <rPh sb="12" eb="14">
      <t>シュッシ</t>
    </rPh>
    <rPh sb="14" eb="16">
      <t>ワリアイ</t>
    </rPh>
    <rPh sb="16" eb="17">
      <t>トウ</t>
    </rPh>
    <rPh sb="22" eb="23">
      <t>コ</t>
    </rPh>
    <rPh sb="25" eb="27">
      <t>ダンタイ</t>
    </rPh>
    <rPh sb="28" eb="30">
      <t>ゼンブ</t>
    </rPh>
    <rPh sb="30" eb="32">
      <t>レンケツ</t>
    </rPh>
    <rPh sb="33" eb="35">
      <t>タイショウ</t>
    </rPh>
    <phoneticPr fontId="13"/>
  </si>
  <si>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phoneticPr fontId="13"/>
  </si>
  <si>
    <t>①物品及びｿﾌﾄｳｪｱの計上基準
　物品については、取得価格又は見積価格が60万円以上の場合に資産として計上しています。
　ｿﾌﾄｳｪｱについても物品の取扱に準じています。</t>
    <rPh sb="1" eb="3">
      <t>ブッピン</t>
    </rPh>
    <rPh sb="3" eb="4">
      <t>オヨ</t>
    </rPh>
    <rPh sb="12" eb="14">
      <t>ケイジョウ</t>
    </rPh>
    <rPh sb="14" eb="16">
      <t>キジュン</t>
    </rPh>
    <rPh sb="18" eb="20">
      <t>ブッピン</t>
    </rPh>
    <rPh sb="26" eb="28">
      <t>シュトク</t>
    </rPh>
    <rPh sb="28" eb="30">
      <t>カカク</t>
    </rPh>
    <rPh sb="30" eb="31">
      <t>マタ</t>
    </rPh>
    <rPh sb="32" eb="34">
      <t>ミツモリ</t>
    </rPh>
    <rPh sb="34" eb="36">
      <t>カカク</t>
    </rPh>
    <rPh sb="39" eb="41">
      <t>マンエン</t>
    </rPh>
    <rPh sb="41" eb="43">
      <t>イジョウ</t>
    </rPh>
    <rPh sb="44" eb="46">
      <t>バアイ</t>
    </rPh>
    <rPh sb="47" eb="49">
      <t>シサン</t>
    </rPh>
    <rPh sb="52" eb="54">
      <t>ケイジョウ</t>
    </rPh>
    <rPh sb="73" eb="75">
      <t>ブッピン</t>
    </rPh>
    <rPh sb="76" eb="78">
      <t>トリアツカイ</t>
    </rPh>
    <rPh sb="79" eb="80">
      <t>ジュン</t>
    </rPh>
    <phoneticPr fontId="13"/>
  </si>
  <si>
    <t>　　　　</t>
    <phoneticPr fontId="13"/>
  </si>
  <si>
    <t>　　財務活動収入・・・発行した地方債の借入額を計上しています。</t>
    <rPh sb="2" eb="4">
      <t>ザイム</t>
    </rPh>
    <rPh sb="4" eb="6">
      <t>カツドウ</t>
    </rPh>
    <rPh sb="6" eb="8">
      <t>シュウニュウ</t>
    </rPh>
    <rPh sb="11" eb="13">
      <t>ハッコウ</t>
    </rPh>
    <rPh sb="15" eb="18">
      <t>チホウサイ</t>
    </rPh>
    <rPh sb="19" eb="21">
      <t>カリイレ</t>
    </rPh>
    <rPh sb="21" eb="22">
      <t>ガク</t>
    </rPh>
    <rPh sb="23" eb="25">
      <t>ケイジョウ</t>
    </rPh>
    <phoneticPr fontId="13"/>
  </si>
  <si>
    <t>*会計年度 ： R02</t>
  </si>
  <si>
    <t>（令和３年３月３１日現在）</t>
  </si>
  <si>
    <t>-</t>
    <phoneticPr fontId="4"/>
  </si>
  <si>
    <t>自　令和２年４月１日　</t>
    <phoneticPr fontId="13"/>
  </si>
  <si>
    <t>至　令和３年３月３１日</t>
    <phoneticPr fontId="13"/>
  </si>
  <si>
    <t>-</t>
    <phoneticPr fontId="13"/>
  </si>
  <si>
    <t>地方債等</t>
    <phoneticPr fontId="4"/>
  </si>
  <si>
    <t>1年内償還予定地方債等</t>
    <phoneticPr fontId="4"/>
  </si>
  <si>
    <t>-</t>
    <phoneticPr fontId="4"/>
  </si>
  <si>
    <t>※　9,148,241</t>
    <phoneticPr fontId="4"/>
  </si>
  <si>
    <t>※　23,945,128</t>
    <phoneticPr fontId="4"/>
  </si>
  <si>
    <t>※下位項目との金額差は、単位未満の四捨五入によるものです。</t>
    <rPh sb="1" eb="3">
      <t>カイ</t>
    </rPh>
    <rPh sb="3" eb="5">
      <t>コウモク</t>
    </rPh>
    <rPh sb="7" eb="9">
      <t>キンガク</t>
    </rPh>
    <rPh sb="9" eb="10">
      <t>サ</t>
    </rPh>
    <rPh sb="12" eb="14">
      <t>タンイ</t>
    </rPh>
    <rPh sb="14" eb="16">
      <t>ミマン</t>
    </rPh>
    <rPh sb="17" eb="18">
      <t>ヨン</t>
    </rPh>
    <rPh sb="18" eb="19">
      <t>ス</t>
    </rPh>
    <rPh sb="19" eb="20">
      <t>ゴ</t>
    </rPh>
    <rPh sb="20" eb="21">
      <t>ニュウ</t>
    </rPh>
    <phoneticPr fontId="4"/>
  </si>
  <si>
    <t>差引本年度末残高
（D)－（E)
（G)</t>
    <phoneticPr fontId="4"/>
  </si>
  <si>
    <t>　※　9,148,241</t>
    <phoneticPr fontId="4"/>
  </si>
  <si>
    <t>-</t>
    <phoneticPr fontId="4"/>
  </si>
  <si>
    <t>※　23,945,128</t>
    <phoneticPr fontId="4"/>
  </si>
  <si>
    <t>※下位項目との金額差は、単位未満の四捨五入によるものです。</t>
    <rPh sb="1" eb="3">
      <t>カイ</t>
    </rPh>
    <rPh sb="3" eb="5">
      <t>コウモク</t>
    </rPh>
    <rPh sb="7" eb="9">
      <t>キンガク</t>
    </rPh>
    <rPh sb="9" eb="10">
      <t>サ</t>
    </rPh>
    <rPh sb="12" eb="14">
      <t>タンイ</t>
    </rPh>
    <rPh sb="14" eb="16">
      <t>ミマン</t>
    </rPh>
    <rPh sb="17" eb="18">
      <t>ヨン</t>
    </rPh>
    <rPh sb="18" eb="19">
      <t>ス</t>
    </rPh>
    <rPh sb="19" eb="20">
      <t>ゴ</t>
    </rPh>
    <rPh sb="20" eb="21">
      <t>イ</t>
    </rPh>
    <phoneticPr fontId="4"/>
  </si>
  <si>
    <t>令和２年度地方公共団体財政健全化法における健全化判断比率の状況</t>
    <rPh sb="0" eb="1">
      <t>レイ</t>
    </rPh>
    <rPh sb="1" eb="2">
      <t>ワ</t>
    </rPh>
    <rPh sb="3" eb="5">
      <t>ネンド</t>
    </rPh>
    <rPh sb="5" eb="7">
      <t>チホウ</t>
    </rPh>
    <rPh sb="7" eb="9">
      <t>コウキョウ</t>
    </rPh>
    <rPh sb="9" eb="11">
      <t>ダンタイ</t>
    </rPh>
    <rPh sb="11" eb="13">
      <t>ザイセイ</t>
    </rPh>
    <rPh sb="13" eb="16">
      <t>ケンゼンカ</t>
    </rPh>
    <rPh sb="16" eb="17">
      <t>ホウ</t>
    </rPh>
    <rPh sb="21" eb="24">
      <t>ケンゼンカ</t>
    </rPh>
    <rPh sb="24" eb="26">
      <t>ハンダン</t>
    </rPh>
    <rPh sb="26" eb="28">
      <t>ヒリツ</t>
    </rPh>
    <rPh sb="29" eb="31">
      <t>ジョウキョウ</t>
    </rPh>
    <phoneticPr fontId="13"/>
  </si>
  <si>
    <t>　・実質公債費比率　　　　　6.2 ％</t>
    <rPh sb="2" eb="4">
      <t>ジッシツ</t>
    </rPh>
    <rPh sb="4" eb="7">
      <t>コウサイヒ</t>
    </rPh>
    <rPh sb="7" eb="9">
      <t>ヒリツ</t>
    </rPh>
    <phoneticPr fontId="13"/>
  </si>
  <si>
    <t>　　　　　標準財政規模　　　　　　　　　　　　　　　　　　　　　　　1,684,739千円</t>
    <rPh sb="5" eb="7">
      <t>ヒョウジュン</t>
    </rPh>
    <rPh sb="7" eb="9">
      <t>ザイセイ</t>
    </rPh>
    <rPh sb="9" eb="11">
      <t>キボ</t>
    </rPh>
    <rPh sb="43" eb="45">
      <t>センエン</t>
    </rPh>
    <phoneticPr fontId="13"/>
  </si>
  <si>
    <t>　　　　　将来負担額　　　　　　　　　　　　　　　　　　　　　　　　4,065,198千円</t>
    <rPh sb="5" eb="7">
      <t>ショウライ</t>
    </rPh>
    <rPh sb="7" eb="9">
      <t>フタン</t>
    </rPh>
    <rPh sb="9" eb="10">
      <t>ガク</t>
    </rPh>
    <rPh sb="43" eb="45">
      <t>センエン</t>
    </rPh>
    <phoneticPr fontId="13"/>
  </si>
  <si>
    <t>　　　　　充当可能基金額　　　　　　　　　　　　　　　　　　　　　　4,147,998千円</t>
    <rPh sb="5" eb="7">
      <t>ジュウトウ</t>
    </rPh>
    <rPh sb="7" eb="9">
      <t>カノウ</t>
    </rPh>
    <rPh sb="9" eb="11">
      <t>キキン</t>
    </rPh>
    <rPh sb="11" eb="12">
      <t>ガク</t>
    </rPh>
    <rPh sb="43" eb="45">
      <t>センエン</t>
    </rPh>
    <phoneticPr fontId="13"/>
  </si>
  <si>
    <t>　　　　　特定財源見込額　　　　　　　　　　　　　　　　　　　　　　　　　684千円</t>
    <rPh sb="5" eb="7">
      <t>トクテイ</t>
    </rPh>
    <rPh sb="7" eb="9">
      <t>ザイゲン</t>
    </rPh>
    <rPh sb="9" eb="11">
      <t>ミコミ</t>
    </rPh>
    <rPh sb="11" eb="12">
      <t>ガク</t>
    </rPh>
    <rPh sb="40" eb="42">
      <t>センエン</t>
    </rPh>
    <phoneticPr fontId="13"/>
  </si>
  <si>
    <t>　　　　　地方債現在高等に係る基準財政需要額算入見込額　　　　　　　2,225,336千円</t>
    <rPh sb="5" eb="7">
      <t>チホウ</t>
    </rPh>
    <rPh sb="7" eb="8">
      <t>サイ</t>
    </rPh>
    <rPh sb="8" eb="10">
      <t>ゲンザイ</t>
    </rPh>
    <rPh sb="10" eb="11">
      <t>ダカ</t>
    </rPh>
    <rPh sb="11" eb="12">
      <t>トウ</t>
    </rPh>
    <rPh sb="13" eb="14">
      <t>カカワ</t>
    </rPh>
    <rPh sb="15" eb="17">
      <t>キジュン</t>
    </rPh>
    <rPh sb="17" eb="19">
      <t>ザイセイ</t>
    </rPh>
    <rPh sb="19" eb="21">
      <t>ジュヨウ</t>
    </rPh>
    <rPh sb="21" eb="22">
      <t>ガク</t>
    </rPh>
    <rPh sb="22" eb="24">
      <t>サンニュウ</t>
    </rPh>
    <rPh sb="24" eb="26">
      <t>ミコミ</t>
    </rPh>
    <rPh sb="26" eb="27">
      <t>ガク</t>
    </rPh>
    <rPh sb="43" eb="45">
      <t>センエン</t>
    </rPh>
    <phoneticPr fontId="13"/>
  </si>
  <si>
    <t>連結貸借対照表</t>
    <rPh sb="0" eb="2">
      <t>レンケツ</t>
    </rPh>
    <phoneticPr fontId="13"/>
  </si>
  <si>
    <t>*団体区分 ： 連結</t>
    <rPh sb="8" eb="10">
      <t>レンケツ</t>
    </rPh>
    <phoneticPr fontId="13"/>
  </si>
  <si>
    <t>連結行政コスト計算書</t>
    <rPh sb="0" eb="2">
      <t>レンケツ</t>
    </rPh>
    <phoneticPr fontId="13"/>
  </si>
  <si>
    <t>連結純資産変動計算書</t>
    <rPh sb="0" eb="2">
      <t>レンケツ</t>
    </rPh>
    <phoneticPr fontId="13"/>
  </si>
  <si>
    <t>連結資金収支計算書</t>
    <rPh sb="0" eb="2">
      <t>レンケツ</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</si>
</sst>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quot;△ &quot;#,##0;#,##0;0"/>
    <numFmt numFmtId="178" formatCode="0;&quot;△ &quot;0"/>
    <numFmt numFmtId="179" formatCode="#,##0_ "/>
    <numFmt numFmtId="180" formatCode="#,##0;[Red]#,##0"/>
    <numFmt numFmtId="181" formatCode="0.000%"/>
  </numFmts>
  <fonts count="3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1"/>
      <color theme="1"/>
      <name val="ＭＳ 明朝"/>
      <family val="1"/>
      <charset val="128"/>
    </font>
    <font>
      <sz val="12"/>
      <color theme="1"/>
      <name val="HG丸ｺﾞｼｯｸM-PRO"/>
      <family val="3"/>
      <charset val="128"/>
    </font>
    <font>
      <sz val="16"/>
      <color theme="1"/>
      <name val="HGP創英角ｺﾞｼｯｸUB"/>
      <family val="3"/>
      <charset val="128"/>
    </font>
    <font>
      <sz val="6"/>
      <name val="ＭＳ 明朝"/>
      <family val="1"/>
      <charset val="128"/>
    </font>
    <font>
      <b/>
      <sz val="12"/>
      <color theme="1"/>
      <name val="HG丸ｺﾞｼｯｸM-PRO"/>
      <family val="3"/>
      <charset val="128"/>
    </font>
    <font>
      <sz val="8"/>
      <color theme="1"/>
      <name val="HG丸ｺﾞｼｯｸM-PRO"/>
      <family val="3"/>
      <charset val="128"/>
    </font>
    <font>
      <sz val="10"/>
      <color theme="1"/>
      <name val="HG丸ｺﾞｼｯｸM-PRO"/>
      <family val="3"/>
      <charset val="128"/>
    </font>
    <font>
      <sz val="11"/>
      <color theme="1"/>
      <name val="游ゴシック"/>
      <family val="3"/>
      <charset val="128"/>
      <scheme val="minor"/>
    </font>
    <font>
      <sz val="11"/>
      <color theme="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4">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3" fillId="0" borderId="0"/>
    <xf numFmtId="0" fontId="5"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xf numFmtId="0" fontId="5" fillId="0" borderId="0">
      <alignment vertical="center"/>
    </xf>
    <xf numFmtId="0" fontId="5" fillId="0" borderId="0">
      <alignment vertical="center"/>
    </xf>
    <xf numFmtId="0" fontId="20" fillId="0" borderId="0">
      <alignment vertical="center"/>
    </xf>
    <xf numFmtId="38" fontId="27"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3" fillId="0" borderId="0"/>
    <xf numFmtId="0" fontId="27" fillId="0" borderId="0">
      <alignment vertical="center"/>
    </xf>
    <xf numFmtId="0" fontId="3" fillId="0" borderId="0"/>
    <xf numFmtId="0" fontId="11" fillId="0" borderId="74">
      <alignment horizontal="center"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540">
    <xf numFmtId="0" fontId="0" fillId="0" borderId="0" xfId="0">
      <alignment vertical="center"/>
    </xf>
    <xf numFmtId="49" fontId="6" fillId="2" borderId="0" xfId="3" applyNumberFormat="1" applyFont="1" applyFill="1" applyAlignment="1">
      <alignment vertical="center"/>
    </xf>
    <xf numFmtId="0" fontId="6" fillId="2" borderId="0" xfId="4" applyFont="1" applyFill="1">
      <alignment vertical="center"/>
    </xf>
    <xf numFmtId="0" fontId="6" fillId="2" borderId="0" xfId="3" applyFont="1" applyFill="1" applyAlignment="1">
      <alignment vertical="center"/>
    </xf>
    <xf numFmtId="0" fontId="6" fillId="2" borderId="0" xfId="0" applyFont="1" applyFill="1" applyBorder="1">
      <alignment vertical="center"/>
    </xf>
    <xf numFmtId="0" fontId="6" fillId="2" borderId="0" xfId="0" applyFont="1" applyFill="1">
      <alignment vertical="center"/>
    </xf>
    <xf numFmtId="0" fontId="3" fillId="2" borderId="0" xfId="0" applyFont="1" applyFill="1">
      <alignment vertical="center"/>
    </xf>
    <xf numFmtId="49" fontId="6" fillId="0" borderId="0" xfId="5" applyNumberFormat="1" applyFont="1" applyFill="1" applyAlignment="1">
      <alignment vertical="center"/>
    </xf>
    <xf numFmtId="0" fontId="7" fillId="0" borderId="0" xfId="5" applyFont="1" applyFill="1" applyBorder="1" applyAlignment="1"/>
    <xf numFmtId="0" fontId="6" fillId="0" borderId="0" xfId="5" applyFont="1" applyFill="1" applyAlignment="1">
      <alignment vertical="center"/>
    </xf>
    <xf numFmtId="49" fontId="10" fillId="0" borderId="0" xfId="5" applyNumberFormat="1" applyFont="1" applyFill="1" applyAlignment="1">
      <alignment vertical="center"/>
    </xf>
    <xf numFmtId="0" fontId="10" fillId="0" borderId="0" xfId="5" applyFont="1" applyFill="1" applyAlignment="1">
      <alignment vertical="center"/>
    </xf>
    <xf numFmtId="0" fontId="3" fillId="0" borderId="0" xfId="5" applyFont="1" applyAlignment="1">
      <alignment vertical="center"/>
    </xf>
    <xf numFmtId="0" fontId="10" fillId="0" borderId="0" xfId="5" applyFont="1" applyAlignment="1">
      <alignment vertical="center"/>
    </xf>
    <xf numFmtId="0" fontId="3" fillId="0" borderId="0" xfId="5" applyFont="1" applyAlignment="1">
      <alignment horizontal="right" vertical="center"/>
    </xf>
    <xf numFmtId="49" fontId="6" fillId="0" borderId="0" xfId="5" applyNumberFormat="1" applyFont="1" applyFill="1" applyAlignment="1">
      <alignment horizontal="center" vertical="center"/>
    </xf>
    <xf numFmtId="0" fontId="6" fillId="0" borderId="0" xfId="5" applyFont="1" applyFill="1" applyAlignment="1">
      <alignment horizontal="center" vertical="center"/>
    </xf>
    <xf numFmtId="0" fontId="3" fillId="0" borderId="6" xfId="5" applyFont="1" applyFill="1" applyBorder="1" applyAlignment="1">
      <alignment vertical="center"/>
    </xf>
    <xf numFmtId="0" fontId="3" fillId="0" borderId="0" xfId="5" applyFont="1" applyFill="1" applyBorder="1" applyAlignment="1">
      <alignment vertical="center"/>
    </xf>
    <xf numFmtId="38" fontId="3" fillId="0" borderId="0" xfId="6" applyFont="1" applyFill="1" applyBorder="1" applyAlignment="1">
      <alignment vertical="center"/>
    </xf>
    <xf numFmtId="0" fontId="3" fillId="0" borderId="0" xfId="7" applyFont="1" applyFill="1" applyBorder="1" applyAlignment="1">
      <alignment vertical="center"/>
    </xf>
    <xf numFmtId="0" fontId="3" fillId="0" borderId="20" xfId="5" applyFont="1" applyFill="1" applyBorder="1" applyAlignment="1">
      <alignment horizontal="right" vertical="center"/>
    </xf>
    <xf numFmtId="0" fontId="11" fillId="0" borderId="11" xfId="5" applyFont="1" applyFill="1" applyBorder="1" applyAlignment="1">
      <alignment horizontal="center" vertical="center"/>
    </xf>
    <xf numFmtId="38" fontId="3" fillId="0" borderId="6" xfId="6" applyFont="1" applyFill="1" applyBorder="1" applyAlignment="1">
      <alignment vertical="center"/>
    </xf>
    <xf numFmtId="176" fontId="3" fillId="2" borderId="20" xfId="5" applyNumberFormat="1" applyFont="1" applyFill="1" applyBorder="1" applyAlignment="1">
      <alignment horizontal="right" vertical="center"/>
    </xf>
    <xf numFmtId="179" fontId="11" fillId="2" borderId="11" xfId="5" applyNumberFormat="1" applyFont="1" applyFill="1" applyBorder="1" applyAlignment="1">
      <alignment horizontal="center" vertical="center"/>
    </xf>
    <xf numFmtId="38" fontId="12" fillId="0" borderId="0" xfId="6" applyFont="1" applyFill="1" applyBorder="1" applyAlignment="1">
      <alignment vertical="center"/>
    </xf>
    <xf numFmtId="0" fontId="12" fillId="0" borderId="0" xfId="5" applyFont="1" applyFill="1" applyBorder="1" applyAlignment="1">
      <alignment vertical="center"/>
    </xf>
    <xf numFmtId="176" fontId="3" fillId="2" borderId="22" xfId="5" applyNumberFormat="1" applyFont="1" applyFill="1" applyBorder="1" applyAlignment="1">
      <alignment horizontal="right" vertical="center"/>
    </xf>
    <xf numFmtId="179" fontId="11" fillId="2" borderId="23" xfId="5" applyNumberFormat="1" applyFont="1" applyFill="1" applyBorder="1" applyAlignment="1">
      <alignment horizontal="center" vertical="center"/>
    </xf>
    <xf numFmtId="0" fontId="3" fillId="2" borderId="20" xfId="5" applyFont="1" applyFill="1" applyBorder="1" applyAlignment="1">
      <alignment horizontal="right" vertical="center"/>
    </xf>
    <xf numFmtId="0" fontId="11" fillId="2" borderId="11" xfId="5" applyFont="1" applyFill="1" applyBorder="1" applyAlignment="1">
      <alignment horizontal="center" vertical="center"/>
    </xf>
    <xf numFmtId="179" fontId="11" fillId="2" borderId="11" xfId="5" applyNumberFormat="1" applyFont="1" applyFill="1" applyBorder="1" applyAlignment="1">
      <alignment horizontal="right" vertical="center"/>
    </xf>
    <xf numFmtId="0" fontId="11" fillId="2" borderId="11" xfId="5" applyFont="1" applyFill="1" applyBorder="1" applyAlignment="1">
      <alignment horizontal="right" vertical="center"/>
    </xf>
    <xf numFmtId="0" fontId="3" fillId="0" borderId="10" xfId="5" applyFont="1" applyFill="1" applyBorder="1" applyAlignment="1">
      <alignment vertical="center"/>
    </xf>
    <xf numFmtId="0" fontId="3" fillId="0" borderId="0" xfId="5" applyFont="1" applyFill="1" applyAlignment="1">
      <alignment vertical="center"/>
    </xf>
    <xf numFmtId="0" fontId="11" fillId="0" borderId="11" xfId="5" applyFont="1" applyFill="1" applyBorder="1" applyAlignment="1">
      <alignment horizontal="right" vertical="center"/>
    </xf>
    <xf numFmtId="176" fontId="3" fillId="2" borderId="28" xfId="5" applyNumberFormat="1" applyFont="1" applyFill="1" applyBorder="1" applyAlignment="1">
      <alignment horizontal="right" vertical="center"/>
    </xf>
    <xf numFmtId="179" fontId="11" fillId="2" borderId="29" xfId="5" applyNumberFormat="1" applyFont="1" applyFill="1" applyBorder="1" applyAlignment="1">
      <alignment horizontal="center" vertical="center"/>
    </xf>
    <xf numFmtId="176" fontId="3" fillId="2" borderId="18" xfId="5" applyNumberFormat="1" applyFont="1" applyFill="1" applyBorder="1" applyAlignment="1">
      <alignment horizontal="right" vertical="center"/>
    </xf>
    <xf numFmtId="179" fontId="11" fillId="2" borderId="19" xfId="5" applyNumberFormat="1" applyFont="1" applyFill="1" applyBorder="1" applyAlignment="1">
      <alignment horizontal="center" vertical="center"/>
    </xf>
    <xf numFmtId="0" fontId="10" fillId="0" borderId="0" xfId="5" applyFont="1" applyFill="1" applyBorder="1" applyAlignment="1">
      <alignment vertical="center"/>
    </xf>
    <xf numFmtId="0" fontId="6" fillId="0" borderId="0" xfId="5" applyFont="1" applyAlignment="1">
      <alignment horizontal="center" vertical="center"/>
    </xf>
    <xf numFmtId="0" fontId="6" fillId="0" borderId="0" xfId="5" applyFont="1" applyAlignment="1">
      <alignment horizontal="left" vertical="center"/>
    </xf>
    <xf numFmtId="0" fontId="3" fillId="2" borderId="0" xfId="4" applyFont="1" applyFill="1">
      <alignment vertical="center"/>
    </xf>
    <xf numFmtId="0" fontId="3" fillId="2" borderId="0" xfId="0" applyFont="1" applyFill="1" applyBorder="1">
      <alignment vertical="center"/>
    </xf>
    <xf numFmtId="49" fontId="3" fillId="2" borderId="0" xfId="0" applyNumberFormat="1" applyFont="1" applyFill="1">
      <alignment vertical="center"/>
    </xf>
    <xf numFmtId="0" fontId="14" fillId="2" borderId="0" xfId="0" applyFont="1" applyFill="1" applyBorder="1" applyAlignment="1"/>
    <xf numFmtId="0" fontId="3" fillId="2" borderId="0" xfId="0" applyFont="1" applyFill="1" applyBorder="1" applyAlignment="1"/>
    <xf numFmtId="0" fontId="3" fillId="2" borderId="0" xfId="0" applyFont="1" applyFill="1" applyBorder="1" applyAlignment="1">
      <alignment horizontal="right"/>
    </xf>
    <xf numFmtId="38" fontId="3" fillId="2" borderId="6" xfId="1" applyFont="1" applyFill="1" applyBorder="1" applyAlignment="1">
      <alignment vertical="center"/>
    </xf>
    <xf numFmtId="38" fontId="3" fillId="2" borderId="0" xfId="1" applyFont="1" applyFill="1" applyBorder="1" applyAlignment="1">
      <alignment vertical="center"/>
    </xf>
    <xf numFmtId="0" fontId="3" fillId="2" borderId="0" xfId="0" applyFont="1" applyFill="1" applyBorder="1" applyAlignment="1">
      <alignment vertical="center"/>
    </xf>
    <xf numFmtId="176" fontId="3" fillId="2" borderId="20" xfId="0" applyNumberFormat="1" applyFont="1" applyFill="1" applyBorder="1" applyAlignment="1">
      <alignment horizontal="right" vertical="center"/>
    </xf>
    <xf numFmtId="0" fontId="11" fillId="2" borderId="11" xfId="0" applyFont="1" applyFill="1" applyBorder="1" applyAlignment="1">
      <alignment horizontal="center" vertical="center"/>
    </xf>
    <xf numFmtId="179" fontId="11" fillId="2" borderId="11" xfId="0" applyNumberFormat="1" applyFont="1" applyFill="1" applyBorder="1" applyAlignment="1">
      <alignment horizontal="center" vertical="center"/>
    </xf>
    <xf numFmtId="0" fontId="15" fillId="2" borderId="0" xfId="0" applyFont="1" applyFill="1" applyBorder="1" applyAlignment="1">
      <alignment vertical="center"/>
    </xf>
    <xf numFmtId="38" fontId="3" fillId="2" borderId="21" xfId="1" applyFont="1" applyFill="1" applyBorder="1" applyAlignment="1">
      <alignment vertical="center"/>
    </xf>
    <xf numFmtId="38" fontId="3" fillId="2" borderId="7" xfId="1" applyFont="1" applyFill="1" applyBorder="1" applyAlignment="1">
      <alignment vertical="center"/>
    </xf>
    <xf numFmtId="0" fontId="3" fillId="2" borderId="7" xfId="0" applyFont="1" applyFill="1" applyBorder="1" applyAlignment="1">
      <alignment vertical="center"/>
    </xf>
    <xf numFmtId="177" fontId="3" fillId="2" borderId="22" xfId="0" applyNumberFormat="1" applyFont="1" applyFill="1" applyBorder="1" applyAlignment="1">
      <alignment horizontal="right" vertical="center"/>
    </xf>
    <xf numFmtId="37" fontId="11" fillId="2" borderId="23" xfId="0" applyNumberFormat="1" applyFont="1" applyFill="1" applyBorder="1" applyAlignment="1">
      <alignment horizontal="center" vertical="center"/>
    </xf>
    <xf numFmtId="38" fontId="3" fillId="2" borderId="16" xfId="1" applyFont="1" applyFill="1" applyBorder="1" applyAlignment="1">
      <alignment vertical="center"/>
    </xf>
    <xf numFmtId="38" fontId="3" fillId="2" borderId="17" xfId="1" applyFont="1" applyFill="1" applyBorder="1" applyAlignment="1">
      <alignment vertical="center"/>
    </xf>
    <xf numFmtId="0" fontId="15" fillId="2" borderId="17" xfId="0" applyFont="1" applyFill="1" applyBorder="1" applyAlignment="1">
      <alignment vertical="center"/>
    </xf>
    <xf numFmtId="177" fontId="3" fillId="2" borderId="18" xfId="0" applyNumberFormat="1" applyFont="1" applyFill="1" applyBorder="1" applyAlignment="1">
      <alignment horizontal="right" vertical="center"/>
    </xf>
    <xf numFmtId="179" fontId="11" fillId="2" borderId="19" xfId="0" applyNumberFormat="1" applyFont="1" applyFill="1" applyBorder="1" applyAlignment="1">
      <alignment horizontal="center" vertical="center"/>
    </xf>
    <xf numFmtId="49" fontId="10" fillId="2" borderId="0" xfId="1" applyNumberFormat="1" applyFont="1" applyFill="1" applyBorder="1" applyAlignment="1">
      <alignment vertical="center"/>
    </xf>
    <xf numFmtId="0" fontId="6" fillId="2" borderId="0" xfId="0" applyFont="1" applyFill="1" applyAlignment="1">
      <alignment vertical="center"/>
    </xf>
    <xf numFmtId="38" fontId="10" fillId="2" borderId="2" xfId="1" applyFont="1" applyFill="1" applyBorder="1" applyAlignment="1">
      <alignment vertical="center"/>
    </xf>
    <xf numFmtId="38" fontId="16" fillId="2" borderId="2" xfId="1" applyFont="1" applyFill="1" applyBorder="1" applyAlignment="1">
      <alignment vertical="center"/>
    </xf>
    <xf numFmtId="0" fontId="17" fillId="2" borderId="2" xfId="0" applyFont="1" applyFill="1" applyBorder="1" applyAlignment="1">
      <alignment vertical="center"/>
    </xf>
    <xf numFmtId="0" fontId="6" fillId="2" borderId="0" xfId="0" applyFont="1" applyFill="1" applyAlignment="1">
      <alignment horizontal="left" vertical="center"/>
    </xf>
    <xf numFmtId="38" fontId="16" fillId="2" borderId="0" xfId="1" applyFont="1" applyFill="1" applyBorder="1" applyAlignment="1">
      <alignment vertical="center"/>
    </xf>
    <xf numFmtId="0" fontId="17" fillId="2" borderId="0" xfId="0" applyFont="1" applyFill="1" applyBorder="1" applyAlignment="1">
      <alignment vertical="center"/>
    </xf>
    <xf numFmtId="0" fontId="3" fillId="2" borderId="0" xfId="0" applyFont="1" applyFill="1" applyAlignment="1"/>
    <xf numFmtId="49" fontId="6" fillId="0" borderId="0" xfId="8" applyNumberFormat="1" applyFont="1" applyFill="1" applyAlignment="1">
      <alignment vertical="center"/>
    </xf>
    <xf numFmtId="0" fontId="14" fillId="0" borderId="0" xfId="8" applyFont="1" applyFill="1" applyBorder="1" applyAlignment="1"/>
    <xf numFmtId="0" fontId="6" fillId="0" borderId="0" xfId="8" applyFont="1" applyFill="1" applyAlignment="1">
      <alignment vertical="center"/>
    </xf>
    <xf numFmtId="0" fontId="14" fillId="0" borderId="0" xfId="8" applyFont="1" applyFill="1" applyBorder="1" applyAlignment="1">
      <alignment horizontal="center"/>
    </xf>
    <xf numFmtId="0" fontId="3" fillId="0" borderId="0" xfId="8" applyFont="1" applyFill="1" applyBorder="1" applyAlignment="1">
      <alignment horizontal="center"/>
    </xf>
    <xf numFmtId="0" fontId="3" fillId="0" borderId="0" xfId="8" applyFont="1" applyFill="1" applyBorder="1" applyAlignment="1"/>
    <xf numFmtId="0" fontId="3" fillId="0" borderId="0" xfId="8" applyFont="1" applyFill="1" applyBorder="1" applyAlignment="1">
      <alignment horizontal="right"/>
    </xf>
    <xf numFmtId="0" fontId="3" fillId="0" borderId="0" xfId="8" applyFont="1" applyFill="1" applyAlignment="1">
      <alignment vertical="center"/>
    </xf>
    <xf numFmtId="0" fontId="3" fillId="0" borderId="2" xfId="8" applyFont="1" applyFill="1" applyBorder="1" applyAlignment="1">
      <alignment vertical="center"/>
    </xf>
    <xf numFmtId="0" fontId="3" fillId="0" borderId="33" xfId="8" applyFont="1" applyFill="1" applyBorder="1" applyAlignment="1">
      <alignment vertical="center"/>
    </xf>
    <xf numFmtId="0" fontId="3" fillId="0" borderId="0" xfId="8" applyFont="1" applyFill="1" applyAlignment="1">
      <alignment horizontal="center" vertical="center"/>
    </xf>
    <xf numFmtId="38" fontId="3" fillId="0" borderId="38" xfId="6" applyFont="1" applyFill="1" applyBorder="1" applyAlignment="1">
      <alignment vertical="center"/>
    </xf>
    <xf numFmtId="38" fontId="3" fillId="0" borderId="4" xfId="6" applyFont="1" applyFill="1" applyBorder="1" applyAlignment="1">
      <alignment vertical="center"/>
    </xf>
    <xf numFmtId="0" fontId="3" fillId="0" borderId="4" xfId="8" applyFont="1" applyFill="1" applyBorder="1" applyAlignment="1">
      <alignment vertical="center"/>
    </xf>
    <xf numFmtId="176" fontId="3" fillId="0" borderId="3" xfId="8" applyNumberFormat="1" applyFont="1" applyFill="1" applyBorder="1" applyAlignment="1">
      <alignment horizontal="right" vertical="center"/>
    </xf>
    <xf numFmtId="180" fontId="11" fillId="0" borderId="4" xfId="8" applyNumberFormat="1" applyFont="1" applyFill="1" applyBorder="1" applyAlignment="1">
      <alignment horizontal="center" vertical="center"/>
    </xf>
    <xf numFmtId="176" fontId="11" fillId="0" borderId="39" xfId="8" applyNumberFormat="1" applyFont="1" applyFill="1" applyBorder="1" applyAlignment="1">
      <alignment horizontal="center" vertical="center"/>
    </xf>
    <xf numFmtId="176" fontId="3" fillId="0" borderId="4" xfId="8" applyNumberFormat="1" applyFont="1" applyFill="1" applyBorder="1" applyAlignment="1">
      <alignment horizontal="right" vertical="center"/>
    </xf>
    <xf numFmtId="176" fontId="11" fillId="0" borderId="5" xfId="8" applyNumberFormat="1" applyFont="1" applyFill="1" applyBorder="1" applyAlignment="1">
      <alignment horizontal="center" vertical="center"/>
    </xf>
    <xf numFmtId="0" fontId="3" fillId="0" borderId="0" xfId="8" applyFont="1" applyFill="1" applyBorder="1" applyAlignment="1">
      <alignment vertical="center"/>
    </xf>
    <xf numFmtId="176" fontId="3" fillId="0" borderId="20" xfId="8" applyNumberFormat="1" applyFont="1" applyFill="1" applyBorder="1" applyAlignment="1">
      <alignment horizontal="right" vertical="center"/>
    </xf>
    <xf numFmtId="180" fontId="11" fillId="0" borderId="0" xfId="8" applyNumberFormat="1" applyFont="1" applyFill="1" applyBorder="1" applyAlignment="1">
      <alignment horizontal="center" vertical="center"/>
    </xf>
    <xf numFmtId="176" fontId="11" fillId="0" borderId="10" xfId="8" applyNumberFormat="1" applyFont="1" applyFill="1" applyBorder="1" applyAlignment="1">
      <alignment horizontal="center" vertical="center"/>
    </xf>
    <xf numFmtId="176" fontId="3" fillId="0" borderId="0" xfId="8" applyNumberFormat="1" applyFont="1" applyFill="1" applyBorder="1" applyAlignment="1">
      <alignment horizontal="right" vertical="center"/>
    </xf>
    <xf numFmtId="176" fontId="11" fillId="0" borderId="9" xfId="8" applyNumberFormat="1" applyFont="1" applyFill="1" applyBorder="1" applyAlignment="1">
      <alignment horizontal="center" vertical="center"/>
    </xf>
    <xf numFmtId="0" fontId="3" fillId="0" borderId="6" xfId="8" applyFont="1" applyFill="1" applyBorder="1" applyAlignment="1">
      <alignment vertical="center"/>
    </xf>
    <xf numFmtId="176" fontId="11" fillId="0" borderId="11" xfId="8" applyNumberFormat="1" applyFont="1" applyFill="1" applyBorder="1" applyAlignment="1">
      <alignment horizontal="center" vertical="center"/>
    </xf>
    <xf numFmtId="0" fontId="3" fillId="0" borderId="6" xfId="9" applyFont="1" applyFill="1" applyBorder="1" applyAlignment="1">
      <alignment horizontal="left" vertical="center"/>
    </xf>
    <xf numFmtId="0" fontId="3" fillId="0" borderId="0" xfId="9" applyFont="1" applyFill="1" applyBorder="1" applyAlignment="1">
      <alignment horizontal="left" vertical="center"/>
    </xf>
    <xf numFmtId="38" fontId="3" fillId="0" borderId="12" xfId="6" applyFont="1" applyFill="1" applyBorder="1" applyAlignment="1">
      <alignment vertical="center"/>
    </xf>
    <xf numFmtId="0" fontId="3" fillId="0" borderId="13" xfId="9" applyFont="1" applyFill="1" applyBorder="1" applyAlignment="1">
      <alignment vertical="center"/>
    </xf>
    <xf numFmtId="0" fontId="3" fillId="0" borderId="13" xfId="8" applyFont="1" applyFill="1" applyBorder="1" applyAlignment="1">
      <alignment vertical="center"/>
    </xf>
    <xf numFmtId="176" fontId="3" fillId="0" borderId="24" xfId="8" applyNumberFormat="1" applyFont="1" applyFill="1" applyBorder="1" applyAlignment="1">
      <alignment horizontal="right" vertical="center"/>
    </xf>
    <xf numFmtId="180" fontId="11" fillId="0" borderId="13" xfId="8" applyNumberFormat="1" applyFont="1" applyFill="1" applyBorder="1" applyAlignment="1">
      <alignment horizontal="center" vertical="center"/>
    </xf>
    <xf numFmtId="176" fontId="11" fillId="0" borderId="14" xfId="8" applyNumberFormat="1" applyFont="1" applyFill="1" applyBorder="1" applyAlignment="1">
      <alignment horizontal="center" vertical="center"/>
    </xf>
    <xf numFmtId="176" fontId="3" fillId="0" borderId="13" xfId="8" applyNumberFormat="1" applyFont="1" applyFill="1" applyBorder="1" applyAlignment="1">
      <alignment horizontal="right" vertical="center"/>
    </xf>
    <xf numFmtId="176" fontId="11" fillId="0" borderId="15" xfId="8" applyNumberFormat="1" applyFont="1" applyFill="1" applyBorder="1" applyAlignment="1">
      <alignment horizontal="center" vertical="center"/>
    </xf>
    <xf numFmtId="38" fontId="3" fillId="0" borderId="21" xfId="6" applyFont="1" applyFill="1" applyBorder="1" applyAlignment="1">
      <alignment vertical="center"/>
    </xf>
    <xf numFmtId="0" fontId="3" fillId="0" borderId="7" xfId="9" applyFont="1" applyFill="1" applyBorder="1" applyAlignment="1">
      <alignment vertical="center"/>
    </xf>
    <xf numFmtId="0" fontId="3" fillId="0" borderId="46" xfId="9" applyFont="1" applyFill="1" applyBorder="1" applyAlignment="1">
      <alignment vertical="center"/>
    </xf>
    <xf numFmtId="0" fontId="3" fillId="0" borderId="7" xfId="8" applyFont="1" applyFill="1" applyBorder="1" applyAlignment="1">
      <alignment vertical="center"/>
    </xf>
    <xf numFmtId="176" fontId="3" fillId="0" borderId="22" xfId="8" applyNumberFormat="1" applyFont="1" applyFill="1" applyBorder="1" applyAlignment="1">
      <alignment horizontal="right" vertical="center"/>
    </xf>
    <xf numFmtId="180" fontId="11" fillId="0" borderId="47" xfId="8" applyNumberFormat="1" applyFont="1" applyFill="1" applyBorder="1" applyAlignment="1">
      <alignment horizontal="center" vertical="center"/>
    </xf>
    <xf numFmtId="176" fontId="3" fillId="0" borderId="7" xfId="8" applyNumberFormat="1" applyFont="1" applyFill="1" applyBorder="1" applyAlignment="1">
      <alignment horizontal="right" vertical="center"/>
    </xf>
    <xf numFmtId="176" fontId="11" fillId="0" borderId="23" xfId="8" applyNumberFormat="1" applyFont="1" applyFill="1" applyBorder="1" applyAlignment="1">
      <alignment horizontal="center" vertical="center"/>
    </xf>
    <xf numFmtId="0" fontId="3" fillId="0" borderId="0" xfId="9" applyFont="1" applyFill="1" applyBorder="1" applyAlignment="1">
      <alignment vertical="center"/>
    </xf>
    <xf numFmtId="0" fontId="3" fillId="0" borderId="13" xfId="9" applyFont="1" applyFill="1" applyBorder="1" applyAlignment="1">
      <alignment horizontal="left" vertical="center"/>
    </xf>
    <xf numFmtId="38" fontId="10" fillId="0" borderId="0" xfId="6" applyFont="1" applyFill="1" applyBorder="1" applyAlignment="1">
      <alignment vertical="center"/>
    </xf>
    <xf numFmtId="38" fontId="3" fillId="0" borderId="25" xfId="6" applyFont="1" applyFill="1" applyBorder="1" applyAlignment="1">
      <alignment vertical="center"/>
    </xf>
    <xf numFmtId="0" fontId="3" fillId="0" borderId="26" xfId="9" applyFont="1" applyFill="1" applyBorder="1" applyAlignment="1">
      <alignment vertical="center"/>
    </xf>
    <xf numFmtId="0" fontId="3" fillId="0" borderId="26" xfId="9" applyFont="1" applyFill="1" applyBorder="1" applyAlignment="1">
      <alignment horizontal="left" vertical="center"/>
    </xf>
    <xf numFmtId="0" fontId="12" fillId="0" borderId="26" xfId="9" applyFont="1" applyFill="1" applyBorder="1" applyAlignment="1">
      <alignment horizontal="left" vertical="center"/>
    </xf>
    <xf numFmtId="0" fontId="3" fillId="0" borderId="26" xfId="8" applyFont="1" applyFill="1" applyBorder="1" applyAlignment="1">
      <alignment vertical="center"/>
    </xf>
    <xf numFmtId="176" fontId="3" fillId="0" borderId="28" xfId="8" applyNumberFormat="1" applyFont="1" applyFill="1" applyBorder="1" applyAlignment="1">
      <alignment horizontal="right" vertical="center"/>
    </xf>
    <xf numFmtId="180" fontId="11" fillId="0" borderId="26" xfId="8" applyNumberFormat="1" applyFont="1" applyFill="1" applyBorder="1" applyAlignment="1">
      <alignment horizontal="center" vertical="center"/>
    </xf>
    <xf numFmtId="176" fontId="11" fillId="0" borderId="27" xfId="8" applyNumberFormat="1" applyFont="1" applyFill="1" applyBorder="1" applyAlignment="1">
      <alignment horizontal="center" vertical="center"/>
    </xf>
    <xf numFmtId="176" fontId="3" fillId="0" borderId="26" xfId="8" applyNumberFormat="1" applyFont="1" applyFill="1" applyBorder="1" applyAlignment="1">
      <alignment horizontal="right" vertical="center"/>
    </xf>
    <xf numFmtId="176" fontId="11" fillId="0" borderId="29" xfId="6" applyNumberFormat="1" applyFont="1" applyFill="1" applyBorder="1" applyAlignment="1">
      <alignment horizontal="center" vertical="center"/>
    </xf>
    <xf numFmtId="38" fontId="3" fillId="0" borderId="34" xfId="6" applyFont="1" applyFill="1" applyBorder="1" applyAlignment="1">
      <alignment vertical="center"/>
    </xf>
    <xf numFmtId="0" fontId="3" fillId="0" borderId="35" xfId="9" applyFont="1" applyFill="1" applyBorder="1" applyAlignment="1">
      <alignment vertical="center"/>
    </xf>
    <xf numFmtId="0" fontId="3" fillId="0" borderId="35" xfId="9" applyFont="1" applyFill="1" applyBorder="1" applyAlignment="1">
      <alignment horizontal="left" vertical="center"/>
    </xf>
    <xf numFmtId="0" fontId="3" fillId="0" borderId="35" xfId="8" applyFont="1" applyFill="1" applyBorder="1" applyAlignment="1">
      <alignment vertical="center"/>
    </xf>
    <xf numFmtId="176" fontId="3" fillId="0" borderId="37" xfId="8" applyNumberFormat="1" applyFont="1" applyFill="1" applyBorder="1" applyAlignment="1">
      <alignment horizontal="right" vertical="center"/>
    </xf>
    <xf numFmtId="180" fontId="11" fillId="0" borderId="35" xfId="8" applyNumberFormat="1" applyFont="1" applyFill="1" applyBorder="1" applyAlignment="1">
      <alignment horizontal="center" vertical="center"/>
    </xf>
    <xf numFmtId="176" fontId="11" fillId="0" borderId="36" xfId="8" applyNumberFormat="1" applyFont="1" applyFill="1" applyBorder="1" applyAlignment="1">
      <alignment horizontal="center" vertical="center"/>
    </xf>
    <xf numFmtId="176" fontId="3" fillId="0" borderId="35" xfId="8" applyNumberFormat="1" applyFont="1" applyFill="1" applyBorder="1" applyAlignment="1">
      <alignment horizontal="right" vertical="center"/>
    </xf>
    <xf numFmtId="176" fontId="11" fillId="0" borderId="53" xfId="6" applyNumberFormat="1" applyFont="1" applyFill="1" applyBorder="1" applyAlignment="1">
      <alignment horizontal="center" vertical="center"/>
    </xf>
    <xf numFmtId="0" fontId="3" fillId="0" borderId="2" xfId="8" applyFont="1" applyFill="1" applyBorder="1" applyAlignment="1">
      <alignment vertical="top" wrapText="1"/>
    </xf>
    <xf numFmtId="0" fontId="3" fillId="0" borderId="2" xfId="8" applyFont="1" applyFill="1" applyBorder="1" applyAlignment="1">
      <alignment vertical="top"/>
    </xf>
    <xf numFmtId="0" fontId="3" fillId="0" borderId="0" xfId="8" applyFont="1" applyFill="1" applyBorder="1" applyAlignment="1">
      <alignment vertical="top"/>
    </xf>
    <xf numFmtId="0" fontId="6" fillId="0" borderId="0" xfId="8" applyFont="1" applyAlignment="1">
      <alignment horizontal="left" vertical="center"/>
    </xf>
    <xf numFmtId="0" fontId="3" fillId="0" borderId="0" xfId="8" applyFont="1" applyAlignment="1">
      <alignment horizontal="center" vertical="center"/>
    </xf>
    <xf numFmtId="0" fontId="3" fillId="0" borderId="0" xfId="8" applyFont="1"/>
    <xf numFmtId="0" fontId="12" fillId="2" borderId="0" xfId="4" applyFont="1" applyFill="1">
      <alignment vertical="center"/>
    </xf>
    <xf numFmtId="0" fontId="18" fillId="2" borderId="0" xfId="3" applyFont="1" applyFill="1" applyAlignment="1">
      <alignment vertical="center"/>
    </xf>
    <xf numFmtId="49" fontId="10" fillId="2" borderId="0" xfId="3" applyNumberFormat="1" applyFont="1" applyFill="1" applyBorder="1" applyAlignment="1">
      <alignment vertical="center"/>
    </xf>
    <xf numFmtId="0" fontId="10" fillId="2" borderId="0" xfId="3" applyFont="1" applyFill="1" applyBorder="1" applyAlignment="1">
      <alignment vertical="center"/>
    </xf>
    <xf numFmtId="0" fontId="3" fillId="2" borderId="0" xfId="3" applyFont="1" applyFill="1" applyBorder="1" applyAlignment="1">
      <alignment vertical="center"/>
    </xf>
    <xf numFmtId="0" fontId="3" fillId="2" borderId="0" xfId="3" applyFont="1" applyFill="1" applyBorder="1" applyAlignment="1">
      <alignment horizontal="right" vertical="center"/>
    </xf>
    <xf numFmtId="49" fontId="6" fillId="2" borderId="0" xfId="3" applyNumberFormat="1" applyFont="1" applyFill="1" applyAlignment="1">
      <alignment horizontal="center" vertical="center"/>
    </xf>
    <xf numFmtId="0" fontId="6" fillId="2" borderId="0" xfId="3" applyFont="1" applyFill="1" applyAlignment="1">
      <alignment horizontal="center" vertical="center"/>
    </xf>
    <xf numFmtId="38" fontId="3" fillId="2" borderId="1" xfId="6" applyFont="1" applyFill="1" applyBorder="1" applyAlignment="1">
      <alignment vertical="center"/>
    </xf>
    <xf numFmtId="0" fontId="3" fillId="2" borderId="2" xfId="9" applyFont="1" applyFill="1" applyBorder="1" applyAlignment="1">
      <alignment vertical="center"/>
    </xf>
    <xf numFmtId="0" fontId="3" fillId="2" borderId="2" xfId="9" applyFont="1" applyFill="1" applyBorder="1" applyAlignment="1">
      <alignment horizontal="left" vertical="center"/>
    </xf>
    <xf numFmtId="0" fontId="3" fillId="2" borderId="32" xfId="3" applyFont="1" applyFill="1" applyBorder="1" applyAlignment="1">
      <alignment vertical="center"/>
    </xf>
    <xf numFmtId="0" fontId="11" fillId="2" borderId="33" xfId="3" applyFont="1" applyFill="1" applyBorder="1" applyAlignment="1">
      <alignment vertical="center"/>
    </xf>
    <xf numFmtId="38" fontId="3" fillId="2" borderId="6" xfId="6" applyFont="1" applyFill="1" applyBorder="1" applyAlignment="1">
      <alignment vertical="center"/>
    </xf>
    <xf numFmtId="0" fontId="3" fillId="2" borderId="0" xfId="9" applyFont="1" applyFill="1" applyBorder="1" applyAlignment="1">
      <alignment vertical="center"/>
    </xf>
    <xf numFmtId="0" fontId="3" fillId="2" borderId="0" xfId="9" applyFont="1" applyFill="1" applyBorder="1" applyAlignment="1">
      <alignment horizontal="left" vertical="center"/>
    </xf>
    <xf numFmtId="0" fontId="3" fillId="2" borderId="10" xfId="3" applyFont="1" applyFill="1" applyBorder="1" applyAlignment="1">
      <alignment vertical="center"/>
    </xf>
    <xf numFmtId="176" fontId="3" fillId="2" borderId="20" xfId="3" applyNumberFormat="1" applyFont="1" applyFill="1" applyBorder="1" applyAlignment="1">
      <alignment horizontal="right" vertical="center"/>
    </xf>
    <xf numFmtId="179" fontId="11" fillId="2" borderId="11" xfId="3" applyNumberFormat="1" applyFont="1" applyFill="1" applyBorder="1" applyAlignment="1">
      <alignment horizontal="center" vertical="center"/>
    </xf>
    <xf numFmtId="0" fontId="3" fillId="2" borderId="6" xfId="3" applyFont="1" applyFill="1" applyBorder="1" applyAlignment="1">
      <alignment vertical="center"/>
    </xf>
    <xf numFmtId="0" fontId="3" fillId="2" borderId="6" xfId="7" applyFont="1" applyFill="1" applyBorder="1" applyAlignment="1">
      <alignment vertical="center"/>
    </xf>
    <xf numFmtId="0" fontId="3" fillId="2" borderId="0" xfId="7" applyFont="1" applyFill="1" applyBorder="1" applyAlignment="1">
      <alignment vertical="center"/>
    </xf>
    <xf numFmtId="178" fontId="11" fillId="2" borderId="11" xfId="3" applyNumberFormat="1" applyFont="1" applyFill="1" applyBorder="1" applyAlignment="1">
      <alignment horizontal="center" vertical="center"/>
    </xf>
    <xf numFmtId="38" fontId="3" fillId="2" borderId="0" xfId="6" applyFont="1" applyFill="1" applyBorder="1" applyAlignment="1">
      <alignment vertical="center"/>
    </xf>
    <xf numFmtId="0" fontId="3" fillId="2" borderId="21" xfId="3" applyFont="1" applyFill="1" applyBorder="1" applyAlignment="1">
      <alignment vertical="center"/>
    </xf>
    <xf numFmtId="0" fontId="3" fillId="2" borderId="7" xfId="3" applyFont="1" applyFill="1" applyBorder="1" applyAlignment="1">
      <alignment vertical="center"/>
    </xf>
    <xf numFmtId="38" fontId="3" fillId="2" borderId="7" xfId="6" applyFont="1" applyFill="1" applyBorder="1" applyAlignment="1">
      <alignment vertical="center"/>
    </xf>
    <xf numFmtId="0" fontId="3" fillId="2" borderId="7" xfId="7" applyFont="1" applyFill="1" applyBorder="1" applyAlignment="1">
      <alignment vertical="center"/>
    </xf>
    <xf numFmtId="0" fontId="3" fillId="2" borderId="47" xfId="3" applyFont="1" applyFill="1" applyBorder="1" applyAlignment="1">
      <alignment vertical="center"/>
    </xf>
    <xf numFmtId="176" fontId="3" fillId="2" borderId="22" xfId="3" applyNumberFormat="1" applyFont="1" applyFill="1" applyBorder="1" applyAlignment="1">
      <alignment horizontal="right" vertical="center"/>
    </xf>
    <xf numFmtId="179" fontId="11" fillId="2" borderId="23" xfId="3" applyNumberFormat="1" applyFont="1" applyFill="1" applyBorder="1" applyAlignment="1">
      <alignment horizontal="center" vertical="center"/>
    </xf>
    <xf numFmtId="176" fontId="3" fillId="2" borderId="20" xfId="3" applyNumberFormat="1" applyFont="1" applyFill="1" applyBorder="1" applyAlignment="1">
      <alignment horizontal="center" vertical="center"/>
    </xf>
    <xf numFmtId="0" fontId="11" fillId="2" borderId="11" xfId="3" applyFont="1" applyFill="1" applyBorder="1" applyAlignment="1">
      <alignment horizontal="center" vertical="center"/>
    </xf>
    <xf numFmtId="176" fontId="3" fillId="2" borderId="24" xfId="3" applyNumberFormat="1" applyFont="1" applyFill="1" applyBorder="1" applyAlignment="1">
      <alignment horizontal="right" vertical="center"/>
    </xf>
    <xf numFmtId="176" fontId="3" fillId="2" borderId="18" xfId="3" applyNumberFormat="1" applyFont="1" applyFill="1" applyBorder="1" applyAlignment="1">
      <alignment horizontal="right" vertical="center"/>
    </xf>
    <xf numFmtId="179" fontId="11" fillId="2" borderId="19" xfId="3" applyNumberFormat="1" applyFont="1" applyFill="1" applyBorder="1" applyAlignment="1">
      <alignment horizontal="center" vertical="center"/>
    </xf>
    <xf numFmtId="0" fontId="3" fillId="2" borderId="2" xfId="3" applyFont="1" applyFill="1" applyBorder="1" applyAlignment="1">
      <alignment horizontal="left" vertical="center"/>
    </xf>
    <xf numFmtId="176" fontId="3" fillId="2" borderId="0" xfId="3" applyNumberFormat="1" applyFont="1" applyFill="1" applyBorder="1" applyAlignment="1">
      <alignment horizontal="right" vertical="center"/>
    </xf>
    <xf numFmtId="179" fontId="11" fillId="2" borderId="2" xfId="3" applyNumberFormat="1" applyFont="1" applyFill="1" applyBorder="1" applyAlignment="1">
      <alignment horizontal="center" vertical="center"/>
    </xf>
    <xf numFmtId="0" fontId="3" fillId="2" borderId="38" xfId="3" applyFont="1" applyFill="1" applyBorder="1" applyAlignment="1">
      <alignment horizontal="left" vertical="center"/>
    </xf>
    <xf numFmtId="0" fontId="3" fillId="2" borderId="4" xfId="3" applyFont="1" applyFill="1" applyBorder="1" applyAlignment="1">
      <alignment horizontal="left" vertical="center"/>
    </xf>
    <xf numFmtId="176" fontId="3" fillId="2" borderId="3" xfId="3" applyNumberFormat="1" applyFont="1" applyFill="1" applyBorder="1" applyAlignment="1">
      <alignment horizontal="right" vertical="center"/>
    </xf>
    <xf numFmtId="179" fontId="11" fillId="2" borderId="5" xfId="3" applyNumberFormat="1" applyFont="1" applyFill="1" applyBorder="1" applyAlignment="1">
      <alignment horizontal="center" vertical="center"/>
    </xf>
    <xf numFmtId="0" fontId="3" fillId="2" borderId="25" xfId="3" applyFont="1" applyFill="1" applyBorder="1" applyAlignment="1">
      <alignment horizontal="left" vertical="center"/>
    </xf>
    <xf numFmtId="0" fontId="3" fillId="2" borderId="26" xfId="3" applyFont="1" applyFill="1" applyBorder="1" applyAlignment="1">
      <alignment horizontal="left" vertical="center"/>
    </xf>
    <xf numFmtId="176" fontId="3" fillId="2" borderId="28" xfId="3" applyNumberFormat="1" applyFont="1" applyFill="1" applyBorder="1" applyAlignment="1">
      <alignment horizontal="right" vertical="center"/>
    </xf>
    <xf numFmtId="179" fontId="11" fillId="2" borderId="29" xfId="3" applyNumberFormat="1" applyFont="1" applyFill="1" applyBorder="1" applyAlignment="1">
      <alignment horizontal="center"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38" fontId="3" fillId="2" borderId="17" xfId="6" applyFont="1" applyFill="1" applyBorder="1" applyAlignment="1">
      <alignment vertical="center"/>
    </xf>
    <xf numFmtId="0" fontId="3" fillId="2" borderId="17" xfId="7" applyFont="1" applyFill="1" applyBorder="1" applyAlignment="1">
      <alignment vertical="center"/>
    </xf>
    <xf numFmtId="38" fontId="10" fillId="2" borderId="0" xfId="6" applyFont="1" applyFill="1" applyBorder="1" applyAlignment="1">
      <alignment vertical="center"/>
    </xf>
    <xf numFmtId="0" fontId="10" fillId="2" borderId="0" xfId="7" applyFont="1" applyFill="1" applyBorder="1" applyAlignment="1">
      <alignment vertical="center"/>
    </xf>
    <xf numFmtId="0" fontId="10" fillId="2" borderId="0" xfId="9" applyFont="1" applyFill="1" applyBorder="1" applyAlignment="1">
      <alignment horizontal="left" vertical="center"/>
    </xf>
    <xf numFmtId="0" fontId="6" fillId="2" borderId="0" xfId="3" applyFont="1" applyFill="1" applyBorder="1" applyAlignment="1">
      <alignment vertical="center"/>
    </xf>
    <xf numFmtId="0" fontId="6" fillId="2" borderId="0" xfId="3" applyFont="1" applyFill="1" applyAlignment="1">
      <alignment horizontal="left" vertical="center"/>
    </xf>
    <xf numFmtId="0" fontId="10" fillId="2" borderId="0" xfId="3" applyFont="1" applyFill="1" applyBorder="1" applyAlignment="1">
      <alignment horizontal="left" vertical="center"/>
    </xf>
    <xf numFmtId="0" fontId="19" fillId="0" borderId="0" xfId="0" applyFont="1">
      <alignment vertical="center"/>
    </xf>
    <xf numFmtId="176" fontId="6" fillId="2" borderId="0" xfId="0" applyNumberFormat="1" applyFont="1" applyFill="1" applyBorder="1" applyAlignment="1">
      <alignment vertical="center"/>
    </xf>
    <xf numFmtId="0" fontId="3" fillId="0" borderId="0" xfId="8" applyFont="1" applyFill="1" applyBorder="1" applyAlignment="1">
      <alignment horizontal="right" vertical="center"/>
    </xf>
    <xf numFmtId="176" fontId="11" fillId="0" borderId="29" xfId="8" applyNumberFormat="1" applyFont="1" applyFill="1" applyBorder="1" applyAlignment="1">
      <alignment horizontal="center" vertical="center"/>
    </xf>
    <xf numFmtId="176" fontId="11" fillId="0" borderId="53" xfId="8" applyNumberFormat="1" applyFont="1" applyFill="1" applyBorder="1" applyAlignment="1">
      <alignment horizontal="center" vertical="center"/>
    </xf>
    <xf numFmtId="176" fontId="6" fillId="0" borderId="0" xfId="8" applyNumberFormat="1" applyFont="1" applyFill="1" applyAlignment="1">
      <alignment vertical="center"/>
    </xf>
    <xf numFmtId="176" fontId="3" fillId="2" borderId="0" xfId="0" applyNumberFormat="1" applyFont="1" applyFill="1" applyBorder="1">
      <alignment vertical="center"/>
    </xf>
    <xf numFmtId="176" fontId="3" fillId="0" borderId="20" xfId="5" applyNumberFormat="1" applyFont="1" applyFill="1" applyBorder="1" applyAlignment="1">
      <alignment horizontal="right" vertical="center"/>
    </xf>
    <xf numFmtId="176" fontId="11" fillId="0" borderId="11" xfId="5" applyNumberFormat="1" applyFont="1" applyFill="1" applyBorder="1" applyAlignment="1">
      <alignment horizontal="center" vertical="center"/>
    </xf>
    <xf numFmtId="176" fontId="11" fillId="2" borderId="11" xfId="5" applyNumberFormat="1" applyFont="1" applyFill="1" applyBorder="1" applyAlignment="1">
      <alignment horizontal="center" vertical="center"/>
    </xf>
    <xf numFmtId="176" fontId="11" fillId="2" borderId="19" xfId="5" applyNumberFormat="1" applyFont="1" applyFill="1" applyBorder="1" applyAlignment="1">
      <alignment horizontal="center" vertical="center"/>
    </xf>
    <xf numFmtId="0" fontId="21" fillId="0" borderId="0" xfId="13" applyFont="1">
      <alignment vertical="center"/>
    </xf>
    <xf numFmtId="0" fontId="22" fillId="0" borderId="0" xfId="13" applyFont="1" applyAlignment="1">
      <alignment vertical="top"/>
    </xf>
    <xf numFmtId="0" fontId="21" fillId="0" borderId="1" xfId="13" applyFont="1" applyBorder="1">
      <alignment vertical="center"/>
    </xf>
    <xf numFmtId="0" fontId="22" fillId="0" borderId="2" xfId="13" applyFont="1" applyBorder="1" applyAlignment="1">
      <alignment vertical="top"/>
    </xf>
    <xf numFmtId="0" fontId="21" fillId="0" borderId="2" xfId="13" applyFont="1" applyBorder="1">
      <alignment vertical="center"/>
    </xf>
    <xf numFmtId="0" fontId="21" fillId="0" borderId="33" xfId="13" applyFont="1" applyBorder="1">
      <alignment vertical="center"/>
    </xf>
    <xf numFmtId="0" fontId="21" fillId="0" borderId="6" xfId="13" applyFont="1" applyBorder="1">
      <alignment vertical="center"/>
    </xf>
    <xf numFmtId="0" fontId="21" fillId="0" borderId="56" xfId="13" applyFont="1" applyBorder="1">
      <alignment vertical="center"/>
    </xf>
    <xf numFmtId="0" fontId="21" fillId="0" borderId="55" xfId="13" applyFont="1" applyBorder="1">
      <alignment vertical="center"/>
    </xf>
    <xf numFmtId="0" fontId="21" fillId="0" borderId="57" xfId="13" applyFont="1" applyBorder="1">
      <alignment vertical="center"/>
    </xf>
    <xf numFmtId="0" fontId="21" fillId="0" borderId="0" xfId="13" applyFont="1" applyBorder="1">
      <alignment vertical="center"/>
    </xf>
    <xf numFmtId="0" fontId="21" fillId="0" borderId="11" xfId="13" applyFont="1" applyBorder="1">
      <alignment vertical="center"/>
    </xf>
    <xf numFmtId="0" fontId="21" fillId="0" borderId="63" xfId="13" applyFont="1" applyBorder="1">
      <alignment vertical="center"/>
    </xf>
    <xf numFmtId="0" fontId="21" fillId="0" borderId="64" xfId="13" applyFont="1" applyBorder="1">
      <alignment vertical="center"/>
    </xf>
    <xf numFmtId="0" fontId="21" fillId="0" borderId="65" xfId="13" applyFont="1" applyBorder="1">
      <alignment vertical="center"/>
    </xf>
    <xf numFmtId="0" fontId="21" fillId="0" borderId="20" xfId="13" applyFont="1" applyBorder="1">
      <alignment vertical="center"/>
    </xf>
    <xf numFmtId="0" fontId="21" fillId="0" borderId="24" xfId="13" applyFont="1" applyBorder="1">
      <alignment vertical="center"/>
    </xf>
    <xf numFmtId="0" fontId="21" fillId="0" borderId="13" xfId="13" applyFont="1" applyBorder="1">
      <alignment vertical="center"/>
    </xf>
    <xf numFmtId="0" fontId="21" fillId="0" borderId="34" xfId="13" applyFont="1" applyBorder="1">
      <alignment vertical="center"/>
    </xf>
    <xf numFmtId="0" fontId="21" fillId="0" borderId="35" xfId="13" applyFont="1" applyBorder="1" applyAlignment="1">
      <alignment vertical="center"/>
    </xf>
    <xf numFmtId="0" fontId="21" fillId="0" borderId="35" xfId="13" applyFont="1" applyBorder="1">
      <alignment vertical="center"/>
    </xf>
    <xf numFmtId="0" fontId="21" fillId="0" borderId="67" xfId="13" applyFont="1" applyBorder="1">
      <alignment vertical="center"/>
    </xf>
    <xf numFmtId="0" fontId="24" fillId="0" borderId="0" xfId="13" applyFont="1" applyBorder="1">
      <alignment vertical="center"/>
    </xf>
    <xf numFmtId="0" fontId="24" fillId="0" borderId="0" xfId="13" applyFont="1" applyBorder="1" applyAlignment="1">
      <alignment vertical="center"/>
    </xf>
    <xf numFmtId="0" fontId="21" fillId="0" borderId="0" xfId="13" applyFont="1" applyBorder="1" applyAlignment="1">
      <alignment vertical="center"/>
    </xf>
    <xf numFmtId="0" fontId="21" fillId="0" borderId="2" xfId="13" applyFont="1" applyBorder="1" applyAlignment="1"/>
    <xf numFmtId="0" fontId="21" fillId="0" borderId="33" xfId="13" applyFont="1" applyBorder="1" applyAlignment="1"/>
    <xf numFmtId="0" fontId="21" fillId="0" borderId="6" xfId="13" applyFont="1" applyBorder="1" applyAlignment="1"/>
    <xf numFmtId="0" fontId="21" fillId="0" borderId="0" xfId="13" applyFont="1" applyBorder="1" applyAlignment="1"/>
    <xf numFmtId="0" fontId="21" fillId="0" borderId="0" xfId="13" applyFont="1" applyBorder="1" applyAlignment="1">
      <alignment vertical="center" shrinkToFit="1"/>
    </xf>
    <xf numFmtId="0" fontId="21" fillId="0" borderId="11" xfId="13" applyFont="1" applyBorder="1" applyAlignment="1">
      <alignment vertical="center" shrinkToFit="1"/>
    </xf>
    <xf numFmtId="0" fontId="21" fillId="0" borderId="6" xfId="13" applyFont="1" applyBorder="1" applyAlignment="1">
      <alignment vertical="center" shrinkToFit="1"/>
    </xf>
    <xf numFmtId="0" fontId="21" fillId="0" borderId="11" xfId="13" applyFont="1" applyBorder="1" applyAlignment="1">
      <alignment horizontal="center" vertical="center" shrinkToFit="1"/>
    </xf>
    <xf numFmtId="0" fontId="21" fillId="0" borderId="0" xfId="13" applyFont="1" applyBorder="1" applyAlignment="1">
      <alignment horizontal="center" vertical="center" shrinkToFit="1"/>
    </xf>
    <xf numFmtId="0" fontId="21" fillId="0" borderId="6" xfId="13" applyFont="1" applyBorder="1" applyAlignment="1">
      <alignment horizontal="center" vertical="center" shrinkToFit="1"/>
    </xf>
    <xf numFmtId="0" fontId="21" fillId="0" borderId="35" xfId="13" applyFont="1" applyBorder="1" applyAlignment="1">
      <alignment horizontal="center" vertical="center" shrinkToFit="1"/>
    </xf>
    <xf numFmtId="0" fontId="21" fillId="0" borderId="53" xfId="13" applyFont="1" applyBorder="1" applyAlignment="1">
      <alignment horizontal="center" vertical="center" shrinkToFit="1"/>
    </xf>
    <xf numFmtId="0" fontId="21" fillId="0" borderId="11" xfId="13" applyFont="1" applyBorder="1" applyAlignment="1">
      <alignment vertical="center"/>
    </xf>
    <xf numFmtId="0" fontId="21" fillId="0" borderId="6" xfId="13" applyFont="1" applyBorder="1" applyAlignment="1">
      <alignment vertical="center"/>
    </xf>
    <xf numFmtId="0" fontId="21" fillId="0" borderId="0" xfId="13" applyFont="1" applyBorder="1" applyAlignment="1">
      <alignment vertical="center" textRotation="255"/>
    </xf>
    <xf numFmtId="0" fontId="21" fillId="0" borderId="69" xfId="13" applyFont="1" applyBorder="1" applyAlignment="1">
      <alignment vertical="center" textRotation="255"/>
    </xf>
    <xf numFmtId="0" fontId="21" fillId="0" borderId="69" xfId="13" applyFont="1" applyBorder="1">
      <alignment vertical="center"/>
    </xf>
    <xf numFmtId="0" fontId="21" fillId="0" borderId="53" xfId="13" applyFont="1" applyBorder="1">
      <alignment vertical="center"/>
    </xf>
    <xf numFmtId="0" fontId="21" fillId="0" borderId="69" xfId="13" applyFont="1" applyBorder="1" applyAlignment="1">
      <alignment vertical="center"/>
    </xf>
    <xf numFmtId="0" fontId="25" fillId="0" borderId="6" xfId="13" applyFont="1" applyBorder="1" applyAlignment="1">
      <alignment vertical="center" wrapText="1"/>
    </xf>
    <xf numFmtId="0" fontId="26" fillId="0" borderId="34" xfId="13" applyFont="1" applyBorder="1" applyAlignment="1">
      <alignment vertical="top" wrapText="1"/>
    </xf>
    <xf numFmtId="0" fontId="26" fillId="0" borderId="70" xfId="13" applyFont="1" applyBorder="1" applyAlignment="1">
      <alignment vertical="top" wrapText="1"/>
    </xf>
    <xf numFmtId="0" fontId="26" fillId="0" borderId="35" xfId="13" applyFont="1" applyBorder="1" applyAlignment="1">
      <alignment vertical="top" wrapText="1"/>
    </xf>
    <xf numFmtId="0" fontId="26" fillId="0" borderId="53" xfId="13" applyFont="1" applyBorder="1" applyAlignment="1">
      <alignment vertical="top" wrapText="1"/>
    </xf>
    <xf numFmtId="0" fontId="26" fillId="0" borderId="0" xfId="13" applyFont="1" applyBorder="1" applyAlignment="1">
      <alignment vertical="top" wrapText="1"/>
    </xf>
    <xf numFmtId="0" fontId="26" fillId="0" borderId="1" xfId="13" applyFont="1" applyBorder="1" applyAlignment="1">
      <alignment vertical="top" wrapText="1"/>
    </xf>
    <xf numFmtId="0" fontId="25" fillId="0" borderId="11" xfId="13" applyFont="1" applyBorder="1" applyAlignment="1">
      <alignment vertical="center"/>
    </xf>
    <xf numFmtId="0" fontId="25" fillId="0" borderId="6" xfId="13" applyFont="1" applyBorder="1" applyAlignment="1">
      <alignment vertical="center"/>
    </xf>
    <xf numFmtId="0" fontId="26" fillId="0" borderId="69" xfId="13" applyFont="1" applyBorder="1" applyAlignment="1">
      <alignment vertical="top" wrapText="1"/>
    </xf>
    <xf numFmtId="0" fontId="21" fillId="0" borderId="33" xfId="13" applyFont="1" applyBorder="1" applyAlignment="1">
      <alignment vertical="center" wrapText="1"/>
    </xf>
    <xf numFmtId="0" fontId="21" fillId="0" borderId="16" xfId="13" applyFont="1" applyBorder="1" applyAlignment="1">
      <alignment vertical="center" wrapText="1"/>
    </xf>
    <xf numFmtId="0" fontId="21" fillId="0" borderId="17" xfId="13" applyFont="1" applyBorder="1" applyAlignment="1">
      <alignment vertical="center" wrapText="1"/>
    </xf>
    <xf numFmtId="0" fontId="26" fillId="0" borderId="17" xfId="13" applyFont="1" applyBorder="1" applyAlignment="1">
      <alignment vertical="top" wrapText="1"/>
    </xf>
    <xf numFmtId="0" fontId="26" fillId="0" borderId="19" xfId="13" applyFont="1" applyBorder="1" applyAlignment="1">
      <alignment vertical="top" wrapText="1"/>
    </xf>
    <xf numFmtId="0" fontId="26" fillId="0" borderId="2" xfId="13" applyFont="1" applyBorder="1" applyAlignment="1">
      <alignment vertical="top" wrapText="1"/>
    </xf>
    <xf numFmtId="0" fontId="26" fillId="0" borderId="71" xfId="13" applyFont="1" applyBorder="1" applyAlignment="1">
      <alignment vertical="top" wrapText="1"/>
    </xf>
    <xf numFmtId="0" fontId="21" fillId="0" borderId="0" xfId="13" applyFont="1" applyBorder="1" applyAlignment="1">
      <alignment vertical="center" wrapText="1"/>
    </xf>
    <xf numFmtId="0" fontId="26" fillId="0" borderId="72" xfId="13" applyFont="1" applyBorder="1" applyAlignment="1">
      <alignment vertical="top" wrapText="1"/>
    </xf>
    <xf numFmtId="0" fontId="26" fillId="0" borderId="73" xfId="13" applyFont="1" applyBorder="1" applyAlignment="1">
      <alignment vertical="top" wrapText="1"/>
    </xf>
    <xf numFmtId="0" fontId="28" fillId="0" borderId="0" xfId="19" applyFont="1">
      <alignment vertical="center"/>
    </xf>
    <xf numFmtId="0" fontId="28" fillId="0" borderId="0" xfId="20" applyFont="1" applyFill="1" applyAlignment="1">
      <alignment vertical="center"/>
    </xf>
    <xf numFmtId="0" fontId="28" fillId="0" borderId="0" xfId="20" applyFont="1" applyFill="1" applyBorder="1" applyAlignment="1">
      <alignment vertical="center"/>
    </xf>
    <xf numFmtId="0" fontId="29" fillId="0" borderId="13" xfId="16" applyFont="1" applyFill="1" applyBorder="1" applyAlignment="1">
      <alignment vertical="center"/>
    </xf>
    <xf numFmtId="0" fontId="30" fillId="0" borderId="13" xfId="16" applyFont="1" applyFill="1" applyBorder="1" applyAlignment="1">
      <alignment vertical="center"/>
    </xf>
    <xf numFmtId="0" fontId="31" fillId="0" borderId="0" xfId="16" applyFont="1" applyFill="1" applyBorder="1">
      <alignment vertical="center"/>
    </xf>
    <xf numFmtId="0" fontId="32" fillId="0" borderId="0" xfId="20" applyFont="1" applyFill="1" applyBorder="1" applyAlignment="1">
      <alignment horizontal="right" vertical="center"/>
    </xf>
    <xf numFmtId="0" fontId="28" fillId="0" borderId="0" xfId="8" applyFont="1" applyFill="1" applyAlignment="1">
      <alignment vertical="center"/>
    </xf>
    <xf numFmtId="0" fontId="28" fillId="0" borderId="0" xfId="8" applyFont="1" applyFill="1" applyBorder="1" applyAlignment="1">
      <alignment vertical="center"/>
    </xf>
    <xf numFmtId="0" fontId="34" fillId="0" borderId="13" xfId="8" applyFont="1" applyFill="1" applyBorder="1" applyAlignment="1">
      <alignment vertical="center"/>
    </xf>
    <xf numFmtId="0" fontId="35" fillId="0" borderId="13" xfId="8" applyFont="1" applyFill="1" applyBorder="1" applyAlignment="1">
      <alignment vertical="center"/>
    </xf>
    <xf numFmtId="0" fontId="35" fillId="0" borderId="0" xfId="8" applyFont="1" applyFill="1" applyBorder="1" applyAlignment="1">
      <alignment horizontal="center" vertical="center"/>
    </xf>
    <xf numFmtId="0" fontId="36" fillId="0" borderId="0" xfId="8" applyFont="1" applyFill="1" applyBorder="1" applyAlignment="1">
      <alignment horizontal="right" vertical="center"/>
    </xf>
    <xf numFmtId="178" fontId="11" fillId="0" borderId="11" xfId="5" applyNumberFormat="1" applyFont="1" applyFill="1" applyBorder="1" applyAlignment="1">
      <alignment horizontal="center" vertical="center"/>
    </xf>
    <xf numFmtId="178" fontId="11" fillId="2" borderId="11" xfId="5" applyNumberFormat="1" applyFont="1" applyFill="1" applyBorder="1" applyAlignment="1">
      <alignment horizontal="center" vertical="center"/>
    </xf>
    <xf numFmtId="176" fontId="11" fillId="2" borderId="23" xfId="5" applyNumberFormat="1" applyFont="1" applyFill="1" applyBorder="1" applyAlignment="1">
      <alignment horizontal="center" vertical="center"/>
    </xf>
    <xf numFmtId="176" fontId="11" fillId="2" borderId="11" xfId="5" applyNumberFormat="1" applyFont="1" applyFill="1" applyBorder="1" applyAlignment="1">
      <alignment horizontal="right" vertical="center"/>
    </xf>
    <xf numFmtId="176" fontId="11" fillId="0" borderId="11" xfId="5" applyNumberFormat="1" applyFont="1" applyFill="1" applyBorder="1" applyAlignment="1">
      <alignment horizontal="right" vertical="center"/>
    </xf>
    <xf numFmtId="176" fontId="11" fillId="2" borderId="29" xfId="5" applyNumberFormat="1" applyFont="1" applyFill="1" applyBorder="1" applyAlignment="1">
      <alignment horizontal="center" vertical="center"/>
    </xf>
    <xf numFmtId="178" fontId="11" fillId="2" borderId="19" xfId="5" applyNumberFormat="1" applyFont="1" applyFill="1" applyBorder="1" applyAlignment="1">
      <alignment horizontal="center" vertical="center"/>
    </xf>
    <xf numFmtId="0" fontId="6" fillId="2" borderId="0" xfId="0" applyFont="1" applyFill="1" applyBorder="1" applyAlignment="1">
      <alignment vertical="center"/>
    </xf>
    <xf numFmtId="176" fontId="3" fillId="2" borderId="0" xfId="0" applyNumberFormat="1" applyFont="1" applyFill="1">
      <alignment vertical="center"/>
    </xf>
    <xf numFmtId="0" fontId="19" fillId="0" borderId="0" xfId="0" applyFont="1">
      <alignment vertical="center"/>
    </xf>
    <xf numFmtId="0" fontId="19" fillId="0" borderId="0" xfId="0" applyFont="1" applyAlignment="1">
      <alignment horizontal="left" vertical="top" wrapText="1"/>
    </xf>
    <xf numFmtId="0" fontId="19" fillId="0" borderId="0" xfId="0" applyFont="1" applyBorder="1" applyAlignment="1">
      <alignment vertical="center"/>
    </xf>
    <xf numFmtId="0" fontId="19" fillId="0" borderId="75" xfId="0" applyFont="1" applyBorder="1" applyAlignment="1">
      <alignment vertical="center"/>
    </xf>
    <xf numFmtId="38" fontId="19" fillId="0" borderId="0" xfId="1" applyFont="1" applyBorder="1" applyAlignment="1">
      <alignment vertical="center"/>
    </xf>
    <xf numFmtId="38" fontId="19" fillId="0" borderId="76" xfId="1" applyFont="1" applyBorder="1" applyAlignment="1">
      <alignment vertical="center"/>
    </xf>
    <xf numFmtId="38" fontId="19" fillId="0" borderId="81" xfId="1" applyFont="1" applyBorder="1" applyAlignment="1">
      <alignment vertical="center"/>
    </xf>
    <xf numFmtId="38" fontId="19" fillId="0" borderId="86" xfId="1" applyFont="1" applyBorder="1" applyAlignment="1">
      <alignment vertical="center"/>
    </xf>
    <xf numFmtId="38" fontId="19" fillId="0" borderId="75" xfId="1" applyFont="1" applyBorder="1" applyAlignment="1">
      <alignment vertical="center"/>
    </xf>
    <xf numFmtId="38" fontId="3" fillId="0" borderId="0" xfId="6" applyFont="1" applyFill="1" applyBorder="1" applyAlignment="1">
      <alignment horizontal="center" vertical="center"/>
    </xf>
    <xf numFmtId="0" fontId="3" fillId="2" borderId="7" xfId="3" applyFont="1" applyFill="1" applyBorder="1" applyAlignment="1">
      <alignment horizontal="left" vertical="center"/>
    </xf>
    <xf numFmtId="0" fontId="3" fillId="2" borderId="0" xfId="3" applyFont="1" applyFill="1" applyBorder="1" applyAlignment="1">
      <alignment horizontal="left" vertical="center"/>
    </xf>
    <xf numFmtId="0" fontId="3" fillId="2" borderId="2" xfId="3" applyFont="1" applyFill="1" applyBorder="1" applyAlignment="1">
      <alignment vertical="center"/>
    </xf>
    <xf numFmtId="0" fontId="3" fillId="2" borderId="31" xfId="3" applyFont="1" applyFill="1" applyBorder="1" applyAlignment="1">
      <alignment vertical="center"/>
    </xf>
    <xf numFmtId="0" fontId="3" fillId="2" borderId="12" xfId="3" applyFont="1" applyFill="1" applyBorder="1" applyAlignment="1">
      <alignment horizontal="left" vertical="center"/>
    </xf>
    <xf numFmtId="0" fontId="3" fillId="2" borderId="13" xfId="3" applyFont="1" applyFill="1" applyBorder="1" applyAlignment="1">
      <alignment horizontal="left" vertical="center"/>
    </xf>
    <xf numFmtId="38" fontId="3" fillId="0" borderId="0" xfId="6" applyFont="1" applyFill="1" applyBorder="1" applyAlignment="1">
      <alignment horizontal="center" vertical="center"/>
    </xf>
    <xf numFmtId="0" fontId="3" fillId="2" borderId="7" xfId="3" applyFont="1" applyFill="1" applyBorder="1" applyAlignment="1">
      <alignment horizontal="left" vertical="center"/>
    </xf>
    <xf numFmtId="0" fontId="3" fillId="2" borderId="0" xfId="3" applyFont="1" applyFill="1" applyBorder="1" applyAlignment="1">
      <alignment horizontal="left" vertical="center"/>
    </xf>
    <xf numFmtId="0" fontId="3" fillId="2" borderId="2" xfId="3" applyFont="1" applyFill="1" applyBorder="1" applyAlignment="1">
      <alignment vertical="center"/>
    </xf>
    <xf numFmtId="0" fontId="3" fillId="2" borderId="31" xfId="3" applyFont="1" applyFill="1" applyBorder="1" applyAlignment="1">
      <alignment vertical="center"/>
    </xf>
    <xf numFmtId="0" fontId="3" fillId="2" borderId="12" xfId="3" applyFont="1" applyFill="1" applyBorder="1" applyAlignment="1">
      <alignment horizontal="left" vertical="center"/>
    </xf>
    <xf numFmtId="0" fontId="3" fillId="2" borderId="13" xfId="3" applyFont="1" applyFill="1" applyBorder="1" applyAlignment="1">
      <alignment horizontal="left" vertical="center"/>
    </xf>
    <xf numFmtId="38" fontId="28" fillId="0" borderId="0" xfId="23" applyFont="1" applyFill="1" applyAlignment="1">
      <alignment vertical="center"/>
    </xf>
    <xf numFmtId="0" fontId="0" fillId="2" borderId="0" xfId="0" applyFont="1" applyFill="1" applyAlignment="1"/>
    <xf numFmtId="38" fontId="3" fillId="2" borderId="22" xfId="1" applyFont="1" applyFill="1" applyBorder="1" applyAlignment="1">
      <alignment horizontal="right" vertical="center"/>
    </xf>
    <xf numFmtId="38" fontId="3" fillId="2" borderId="18" xfId="1" applyFont="1" applyFill="1" applyBorder="1" applyAlignment="1">
      <alignment horizontal="right" vertical="center"/>
    </xf>
    <xf numFmtId="0" fontId="21" fillId="0" borderId="58" xfId="13" applyFont="1" applyBorder="1" applyAlignment="1">
      <alignment horizontal="center" vertical="center" textRotation="255"/>
    </xf>
    <xf numFmtId="0" fontId="21" fillId="0" borderId="8" xfId="13" applyFont="1" applyBorder="1" applyAlignment="1">
      <alignment horizontal="center" vertical="center" textRotation="255"/>
    </xf>
    <xf numFmtId="0" fontId="21" fillId="0" borderId="20" xfId="13" applyFont="1" applyBorder="1" applyAlignment="1">
      <alignment horizontal="center" vertical="center" textRotation="255"/>
    </xf>
    <xf numFmtId="0" fontId="21" fillId="0" borderId="10" xfId="13" applyFont="1" applyBorder="1" applyAlignment="1">
      <alignment horizontal="center" vertical="center" textRotation="255"/>
    </xf>
    <xf numFmtId="0" fontId="21" fillId="0" borderId="24" xfId="13" applyFont="1" applyBorder="1" applyAlignment="1">
      <alignment horizontal="center" vertical="center" textRotation="255"/>
    </xf>
    <xf numFmtId="0" fontId="21" fillId="0" borderId="14" xfId="13" applyFont="1" applyBorder="1" applyAlignment="1">
      <alignment horizontal="center" vertical="center" textRotation="255"/>
    </xf>
    <xf numFmtId="0" fontId="21" fillId="0" borderId="58" xfId="13" applyFont="1" applyBorder="1" applyAlignment="1">
      <alignment horizontal="center" vertical="center"/>
    </xf>
    <xf numFmtId="0" fontId="21" fillId="0" borderId="59" xfId="13" applyFont="1" applyBorder="1" applyAlignment="1">
      <alignment horizontal="center" vertical="center"/>
    </xf>
    <xf numFmtId="0" fontId="21" fillId="0" borderId="8" xfId="13" applyFont="1" applyBorder="1" applyAlignment="1">
      <alignment horizontal="center" vertical="center"/>
    </xf>
    <xf numFmtId="0" fontId="21" fillId="0" borderId="20" xfId="13" applyFont="1" applyBorder="1" applyAlignment="1">
      <alignment horizontal="center" vertical="center"/>
    </xf>
    <xf numFmtId="0" fontId="21" fillId="0" borderId="0" xfId="13" applyFont="1" applyBorder="1" applyAlignment="1">
      <alignment horizontal="center" vertical="center"/>
    </xf>
    <xf numFmtId="0" fontId="21" fillId="0" borderId="10" xfId="13" applyFont="1" applyBorder="1" applyAlignment="1">
      <alignment horizontal="center" vertical="center"/>
    </xf>
    <xf numFmtId="0" fontId="21" fillId="0" borderId="22" xfId="13" applyFont="1" applyBorder="1" applyAlignment="1">
      <alignment vertical="center" wrapText="1"/>
    </xf>
    <xf numFmtId="0" fontId="21" fillId="0" borderId="7" xfId="13" applyFont="1" applyBorder="1" applyAlignment="1">
      <alignment vertical="center"/>
    </xf>
    <xf numFmtId="0" fontId="21" fillId="0" borderId="47" xfId="13" applyFont="1" applyBorder="1" applyAlignment="1">
      <alignment vertical="center"/>
    </xf>
    <xf numFmtId="0" fontId="21" fillId="0" borderId="22" xfId="13" applyFont="1" applyBorder="1" applyAlignment="1">
      <alignment vertical="center"/>
    </xf>
    <xf numFmtId="0" fontId="21" fillId="0" borderId="58" xfId="13" applyFont="1" applyBorder="1" applyAlignment="1">
      <alignment vertical="center" wrapText="1"/>
    </xf>
    <xf numFmtId="0" fontId="21" fillId="0" borderId="59" xfId="13" applyFont="1" applyBorder="1" applyAlignment="1">
      <alignment vertical="center" wrapText="1"/>
    </xf>
    <xf numFmtId="0" fontId="21" fillId="0" borderId="8" xfId="13" applyFont="1" applyBorder="1" applyAlignment="1">
      <alignment vertical="center" wrapText="1"/>
    </xf>
    <xf numFmtId="0" fontId="21" fillId="0" borderId="20" xfId="13" applyFont="1" applyBorder="1" applyAlignment="1">
      <alignment vertical="center" wrapText="1"/>
    </xf>
    <xf numFmtId="0" fontId="21" fillId="0" borderId="0" xfId="13" applyFont="1" applyBorder="1" applyAlignment="1">
      <alignment vertical="center" wrapText="1"/>
    </xf>
    <xf numFmtId="0" fontId="21" fillId="0" borderId="10" xfId="13" applyFont="1" applyBorder="1" applyAlignment="1">
      <alignment vertical="center" wrapText="1"/>
    </xf>
    <xf numFmtId="0" fontId="21" fillId="0" borderId="24" xfId="13" applyFont="1" applyBorder="1" applyAlignment="1">
      <alignment vertical="center" wrapText="1"/>
    </xf>
    <xf numFmtId="0" fontId="21" fillId="0" borderId="13" xfId="13" applyFont="1" applyBorder="1" applyAlignment="1">
      <alignment vertical="center" wrapText="1"/>
    </xf>
    <xf numFmtId="0" fontId="21" fillId="0" borderId="14" xfId="13" applyFont="1" applyBorder="1" applyAlignment="1">
      <alignment vertical="center" wrapText="1"/>
    </xf>
    <xf numFmtId="0" fontId="21" fillId="0" borderId="54" xfId="13" applyFont="1" applyBorder="1" applyAlignment="1">
      <alignment horizontal="center" vertical="center"/>
    </xf>
    <xf numFmtId="0" fontId="21" fillId="0" borderId="55" xfId="13" applyFont="1" applyBorder="1" applyAlignment="1">
      <alignment horizontal="center" vertical="center"/>
    </xf>
    <xf numFmtId="0" fontId="21" fillId="0" borderId="57" xfId="13" applyFont="1" applyBorder="1" applyAlignment="1">
      <alignment horizontal="center" vertical="center"/>
    </xf>
    <xf numFmtId="0" fontId="21" fillId="0" borderId="68" xfId="13" applyFont="1" applyBorder="1" applyAlignment="1">
      <alignment horizontal="center" vertical="center"/>
    </xf>
    <xf numFmtId="0" fontId="21" fillId="0" borderId="64" xfId="13" applyFont="1" applyBorder="1" applyAlignment="1">
      <alignment horizontal="center" vertical="center"/>
    </xf>
    <xf numFmtId="0" fontId="21" fillId="0" borderId="65" xfId="13" applyFont="1" applyBorder="1" applyAlignment="1">
      <alignment horizontal="center" vertical="center"/>
    </xf>
    <xf numFmtId="0" fontId="21" fillId="0" borderId="66" xfId="13" applyFont="1" applyBorder="1" applyAlignment="1">
      <alignment horizontal="center" vertical="center" textRotation="255"/>
    </xf>
    <xf numFmtId="0" fontId="21" fillId="0" borderId="66" xfId="13" applyFont="1" applyBorder="1" applyAlignment="1">
      <alignment horizontal="center" vertical="center"/>
    </xf>
    <xf numFmtId="0" fontId="21" fillId="0" borderId="0" xfId="13" applyFont="1" applyAlignment="1">
      <alignment horizontal="left" vertical="center"/>
    </xf>
    <xf numFmtId="0" fontId="21" fillId="3" borderId="54" xfId="13" applyFont="1" applyFill="1" applyBorder="1" applyAlignment="1">
      <alignment horizontal="center" vertical="center"/>
    </xf>
    <xf numFmtId="0" fontId="21" fillId="3" borderId="55" xfId="13" applyFont="1" applyFill="1" applyBorder="1" applyAlignment="1">
      <alignment horizontal="center" vertical="center"/>
    </xf>
    <xf numFmtId="0" fontId="21" fillId="3" borderId="57" xfId="13" applyFont="1" applyFill="1" applyBorder="1" applyAlignment="1">
      <alignment horizontal="center" vertical="center"/>
    </xf>
    <xf numFmtId="0" fontId="21" fillId="3" borderId="6" xfId="13" applyFont="1" applyFill="1" applyBorder="1" applyAlignment="1">
      <alignment horizontal="center" vertical="center"/>
    </xf>
    <xf numFmtId="0" fontId="21" fillId="3" borderId="0" xfId="13" applyFont="1" applyFill="1" applyBorder="1" applyAlignment="1">
      <alignment horizontal="center" vertical="center"/>
    </xf>
    <xf numFmtId="0" fontId="21" fillId="3" borderId="11" xfId="13" applyFont="1" applyFill="1" applyBorder="1" applyAlignment="1">
      <alignment horizontal="center" vertical="center"/>
    </xf>
    <xf numFmtId="0" fontId="21" fillId="3" borderId="34" xfId="13" applyFont="1" applyFill="1" applyBorder="1" applyAlignment="1">
      <alignment horizontal="center" vertical="center"/>
    </xf>
    <xf numFmtId="0" fontId="21" fillId="3" borderId="35" xfId="13" applyFont="1" applyFill="1" applyBorder="1" applyAlignment="1">
      <alignment horizontal="center" vertical="center"/>
    </xf>
    <xf numFmtId="0" fontId="21" fillId="3" borderId="53" xfId="13" applyFont="1" applyFill="1" applyBorder="1" applyAlignment="1">
      <alignment horizontal="center" vertical="center"/>
    </xf>
    <xf numFmtId="0" fontId="21" fillId="0" borderId="1" xfId="13" applyFont="1" applyBorder="1" applyAlignment="1">
      <alignment horizontal="center"/>
    </xf>
    <xf numFmtId="0" fontId="21" fillId="0" borderId="2" xfId="13" applyFont="1" applyBorder="1" applyAlignment="1">
      <alignment horizontal="center"/>
    </xf>
    <xf numFmtId="0" fontId="21" fillId="0" borderId="33" xfId="13" applyFont="1" applyBorder="1" applyAlignment="1">
      <alignment horizontal="center"/>
    </xf>
    <xf numFmtId="0" fontId="21" fillId="0" borderId="68" xfId="13" applyFont="1" applyBorder="1" applyAlignment="1">
      <alignment horizontal="center"/>
    </xf>
    <xf numFmtId="0" fontId="21" fillId="0" borderId="64" xfId="13" applyFont="1" applyBorder="1" applyAlignment="1">
      <alignment horizontal="center"/>
    </xf>
    <xf numFmtId="0" fontId="21" fillId="0" borderId="65" xfId="13" applyFont="1" applyBorder="1" applyAlignment="1">
      <alignment horizontal="center"/>
    </xf>
    <xf numFmtId="0" fontId="21" fillId="0" borderId="1" xfId="13" applyFont="1" applyBorder="1" applyAlignment="1">
      <alignment horizontal="center" vertical="center"/>
    </xf>
    <xf numFmtId="0" fontId="21" fillId="0" borderId="2" xfId="13" applyFont="1" applyBorder="1" applyAlignment="1">
      <alignment horizontal="center" vertical="center"/>
    </xf>
    <xf numFmtId="0" fontId="21" fillId="0" borderId="33" xfId="13" applyFont="1" applyBorder="1" applyAlignment="1">
      <alignment horizontal="center" vertical="center"/>
    </xf>
    <xf numFmtId="0" fontId="21" fillId="3" borderId="1" xfId="13" applyFont="1" applyFill="1" applyBorder="1" applyAlignment="1">
      <alignment horizontal="center" vertical="center" wrapText="1"/>
    </xf>
    <xf numFmtId="0" fontId="21" fillId="3" borderId="33" xfId="13" applyFont="1" applyFill="1" applyBorder="1" applyAlignment="1">
      <alignment horizontal="center" vertical="center" wrapText="1"/>
    </xf>
    <xf numFmtId="0" fontId="21" fillId="3" borderId="6" xfId="13" applyFont="1" applyFill="1" applyBorder="1" applyAlignment="1">
      <alignment horizontal="center" vertical="center" wrapText="1"/>
    </xf>
    <xf numFmtId="0" fontId="21" fillId="3" borderId="11" xfId="13" applyFont="1" applyFill="1" applyBorder="1" applyAlignment="1">
      <alignment horizontal="center" vertical="center" wrapText="1"/>
    </xf>
    <xf numFmtId="0" fontId="21" fillId="3" borderId="34" xfId="13" applyFont="1" applyFill="1" applyBorder="1" applyAlignment="1">
      <alignment horizontal="center" vertical="center" wrapText="1"/>
    </xf>
    <xf numFmtId="0" fontId="21" fillId="3" borderId="53" xfId="13" applyFont="1" applyFill="1" applyBorder="1" applyAlignment="1">
      <alignment horizontal="center" vertical="center" wrapText="1"/>
    </xf>
    <xf numFmtId="0" fontId="21" fillId="0" borderId="54" xfId="13" applyFont="1" applyBorder="1" applyAlignment="1">
      <alignment horizontal="center" vertical="center" shrinkToFit="1"/>
    </xf>
    <xf numFmtId="0" fontId="21" fillId="0" borderId="55" xfId="13" applyFont="1" applyBorder="1" applyAlignment="1">
      <alignment horizontal="center" vertical="center" shrinkToFit="1"/>
    </xf>
    <xf numFmtId="0" fontId="21" fillId="0" borderId="57" xfId="13" applyFont="1" applyBorder="1" applyAlignment="1">
      <alignment horizontal="center" vertical="center" shrinkToFit="1"/>
    </xf>
    <xf numFmtId="0" fontId="21" fillId="0" borderId="68" xfId="13" applyFont="1" applyBorder="1" applyAlignment="1">
      <alignment horizontal="center" vertical="center" shrinkToFit="1"/>
    </xf>
    <xf numFmtId="0" fontId="21" fillId="0" borderId="64" xfId="13" applyFont="1" applyBorder="1" applyAlignment="1">
      <alignment horizontal="center" vertical="center" shrinkToFit="1"/>
    </xf>
    <xf numFmtId="0" fontId="21" fillId="0" borderId="65" xfId="13" applyFont="1" applyBorder="1" applyAlignment="1">
      <alignment horizontal="center" vertical="center" shrinkToFit="1"/>
    </xf>
    <xf numFmtId="0" fontId="21" fillId="3" borderId="68" xfId="13" applyFont="1" applyFill="1" applyBorder="1" applyAlignment="1">
      <alignment horizontal="center" vertical="center"/>
    </xf>
    <xf numFmtId="0" fontId="21" fillId="3" borderId="64" xfId="13" applyFont="1" applyFill="1" applyBorder="1" applyAlignment="1">
      <alignment horizontal="center" vertical="center"/>
    </xf>
    <xf numFmtId="0" fontId="21" fillId="3" borderId="65" xfId="13" applyFont="1" applyFill="1" applyBorder="1" applyAlignment="1">
      <alignment horizontal="center" vertical="center"/>
    </xf>
    <xf numFmtId="0" fontId="21" fillId="0" borderId="2" xfId="13" quotePrefix="1" applyFont="1" applyBorder="1" applyAlignment="1">
      <alignment horizontal="center" vertical="center" wrapText="1"/>
    </xf>
    <xf numFmtId="0" fontId="21" fillId="0" borderId="2" xfId="13" applyFont="1" applyBorder="1" applyAlignment="1">
      <alignment horizontal="center" vertical="center" wrapText="1"/>
    </xf>
    <xf numFmtId="0" fontId="21" fillId="0" borderId="0" xfId="13" applyFont="1" applyBorder="1" applyAlignment="1">
      <alignment horizontal="center" vertical="center" wrapText="1"/>
    </xf>
    <xf numFmtId="0" fontId="21" fillId="0" borderId="0" xfId="13" applyFont="1" applyBorder="1" applyAlignment="1">
      <alignment horizontal="left" vertical="top" wrapText="1"/>
    </xf>
    <xf numFmtId="0" fontId="21" fillId="0" borderId="72" xfId="13" applyFont="1" applyBorder="1" applyAlignment="1">
      <alignment horizontal="left" vertical="top" wrapText="1"/>
    </xf>
    <xf numFmtId="0" fontId="21" fillId="3" borderId="1" xfId="13" applyFont="1" applyFill="1" applyBorder="1" applyAlignment="1">
      <alignment horizontal="center" vertical="center"/>
    </xf>
    <xf numFmtId="0" fontId="21" fillId="3" borderId="2" xfId="13" applyFont="1" applyFill="1" applyBorder="1" applyAlignment="1">
      <alignment horizontal="center" vertical="center"/>
    </xf>
    <xf numFmtId="0" fontId="21" fillId="3" borderId="33" xfId="13" applyFont="1" applyFill="1" applyBorder="1" applyAlignment="1">
      <alignment horizontal="center" vertical="center"/>
    </xf>
    <xf numFmtId="38" fontId="3" fillId="0" borderId="21" xfId="6" applyFont="1" applyFill="1" applyBorder="1" applyAlignment="1">
      <alignment horizontal="center" vertical="center"/>
    </xf>
    <xf numFmtId="38" fontId="3" fillId="0" borderId="7" xfId="6" applyFont="1" applyFill="1" applyBorder="1" applyAlignment="1">
      <alignment horizontal="center" vertical="center"/>
    </xf>
    <xf numFmtId="38" fontId="3" fillId="0" borderId="6" xfId="6" applyFont="1" applyFill="1" applyBorder="1" applyAlignment="1">
      <alignment horizontal="center" vertical="center"/>
    </xf>
    <xf numFmtId="38" fontId="3" fillId="0" borderId="0" xfId="6" applyFont="1" applyFill="1" applyBorder="1" applyAlignment="1">
      <alignment horizontal="center" vertical="center"/>
    </xf>
    <xf numFmtId="0" fontId="3" fillId="0" borderId="25" xfId="5" applyFont="1" applyFill="1" applyBorder="1" applyAlignment="1">
      <alignment horizontal="center" vertical="center"/>
    </xf>
    <xf numFmtId="0" fontId="3" fillId="0" borderId="26" xfId="5" applyFont="1" applyFill="1" applyBorder="1" applyAlignment="1">
      <alignment horizontal="center" vertical="center"/>
    </xf>
    <xf numFmtId="0" fontId="3" fillId="0" borderId="27" xfId="5" applyFont="1" applyFill="1" applyBorder="1" applyAlignment="1">
      <alignment horizontal="center" vertical="center"/>
    </xf>
    <xf numFmtId="38" fontId="3" fillId="0" borderId="16" xfId="6" applyFont="1" applyFill="1" applyBorder="1" applyAlignment="1">
      <alignment horizontal="center" vertical="center"/>
    </xf>
    <xf numFmtId="38" fontId="3" fillId="0" borderId="17" xfId="6" applyFont="1" applyFill="1" applyBorder="1" applyAlignment="1">
      <alignment horizontal="center" vertical="center"/>
    </xf>
    <xf numFmtId="38" fontId="3" fillId="0" borderId="30" xfId="6" applyFont="1" applyFill="1" applyBorder="1" applyAlignment="1">
      <alignment horizontal="center" vertical="center"/>
    </xf>
    <xf numFmtId="0" fontId="3" fillId="0" borderId="16" xfId="5" applyFont="1" applyFill="1" applyBorder="1" applyAlignment="1">
      <alignment horizontal="center" vertical="center"/>
    </xf>
    <xf numFmtId="0" fontId="3" fillId="0" borderId="17" xfId="5" applyFont="1" applyFill="1" applyBorder="1" applyAlignment="1">
      <alignment horizontal="center" vertical="center"/>
    </xf>
    <xf numFmtId="0" fontId="3" fillId="0" borderId="30" xfId="5" applyFont="1" applyFill="1" applyBorder="1" applyAlignment="1">
      <alignment horizontal="center" vertical="center"/>
    </xf>
    <xf numFmtId="0" fontId="8" fillId="0" borderId="0" xfId="5" applyFont="1" applyFill="1" applyBorder="1" applyAlignment="1">
      <alignment horizontal="center"/>
    </xf>
    <xf numFmtId="0" fontId="9" fillId="0" borderId="0" xfId="5" applyFont="1" applyAlignment="1">
      <alignment horizontal="center" vertical="center"/>
    </xf>
    <xf numFmtId="0" fontId="3" fillId="0" borderId="17" xfId="5" applyFont="1" applyFill="1" applyBorder="1" applyAlignment="1">
      <alignment vertical="center"/>
    </xf>
    <xf numFmtId="0" fontId="3" fillId="0" borderId="18" xfId="5" applyFont="1" applyFill="1" applyBorder="1" applyAlignment="1">
      <alignment horizontal="center" vertical="center"/>
    </xf>
    <xf numFmtId="0" fontId="3" fillId="0" borderId="19" xfId="5"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xf>
    <xf numFmtId="0" fontId="6" fillId="2" borderId="19" xfId="0" applyFont="1" applyFill="1" applyBorder="1" applyAlignment="1">
      <alignment horizontal="center"/>
    </xf>
    <xf numFmtId="176" fontId="3" fillId="0" borderId="62" xfId="8" applyNumberFormat="1" applyFont="1" applyFill="1" applyBorder="1" applyAlignment="1">
      <alignment horizontal="center" vertical="center"/>
    </xf>
    <xf numFmtId="176" fontId="3" fillId="0" borderId="52" xfId="8" applyNumberFormat="1" applyFont="1" applyFill="1" applyBorder="1" applyAlignment="1">
      <alignment horizontal="center" vertical="center"/>
    </xf>
    <xf numFmtId="176" fontId="3" fillId="0" borderId="42" xfId="8" applyNumberFormat="1" applyFont="1" applyFill="1" applyBorder="1" applyAlignment="1">
      <alignment horizontal="right" vertical="center"/>
    </xf>
    <xf numFmtId="176" fontId="3" fillId="0" borderId="43" xfId="8" applyNumberFormat="1" applyFont="1" applyFill="1" applyBorder="1" applyAlignment="1">
      <alignment horizontal="right" vertical="center"/>
    </xf>
    <xf numFmtId="176" fontId="3" fillId="0" borderId="61" xfId="8" applyNumberFormat="1" applyFont="1" applyFill="1" applyBorder="1" applyAlignment="1">
      <alignment horizontal="center" vertical="center"/>
    </xf>
    <xf numFmtId="176" fontId="3" fillId="0" borderId="51" xfId="8" applyNumberFormat="1" applyFont="1" applyFill="1" applyBorder="1" applyAlignment="1">
      <alignment horizontal="center" vertical="center"/>
    </xf>
    <xf numFmtId="180" fontId="3" fillId="0" borderId="42" xfId="8" applyNumberFormat="1" applyFont="1" applyFill="1" applyBorder="1" applyAlignment="1">
      <alignment horizontal="center" vertical="center"/>
    </xf>
    <xf numFmtId="180" fontId="3" fillId="0" borderId="51" xfId="8" applyNumberFormat="1" applyFont="1" applyFill="1" applyBorder="1" applyAlignment="1">
      <alignment horizontal="center" vertical="center"/>
    </xf>
    <xf numFmtId="180" fontId="3" fillId="0" borderId="61" xfId="8" applyNumberFormat="1" applyFont="1" applyFill="1" applyBorder="1" applyAlignment="1">
      <alignment horizontal="center" vertical="center"/>
    </xf>
    <xf numFmtId="180" fontId="3" fillId="0" borderId="40" xfId="8" applyNumberFormat="1" applyFont="1" applyFill="1" applyBorder="1" applyAlignment="1">
      <alignment horizontal="right" vertical="center"/>
    </xf>
    <xf numFmtId="0" fontId="3" fillId="0" borderId="41" xfId="8" applyFont="1" applyBorder="1" applyAlignment="1">
      <alignment horizontal="right" vertical="center"/>
    </xf>
    <xf numFmtId="180" fontId="3" fillId="0" borderId="43" xfId="8" applyNumberFormat="1" applyFont="1" applyFill="1" applyBorder="1" applyAlignment="1">
      <alignment horizontal="center" vertical="center"/>
    </xf>
    <xf numFmtId="180" fontId="3" fillId="0" borderId="44" xfId="8" applyNumberFormat="1" applyFont="1" applyFill="1" applyBorder="1" applyAlignment="1">
      <alignment horizontal="center" vertical="center"/>
    </xf>
    <xf numFmtId="180" fontId="3" fillId="0" borderId="45" xfId="8" applyNumberFormat="1" applyFont="1" applyFill="1" applyBorder="1" applyAlignment="1">
      <alignment horizontal="center" vertical="center"/>
    </xf>
    <xf numFmtId="180" fontId="3" fillId="0" borderId="48" xfId="8" applyNumberFormat="1" applyFont="1" applyFill="1" applyBorder="1" applyAlignment="1">
      <alignment horizontal="center" vertical="center"/>
    </xf>
    <xf numFmtId="180" fontId="3" fillId="0" borderId="49" xfId="8" applyNumberFormat="1" applyFont="1" applyFill="1" applyBorder="1" applyAlignment="1">
      <alignment horizontal="center" vertical="center"/>
    </xf>
    <xf numFmtId="176" fontId="3" fillId="0" borderId="60" xfId="8" applyNumberFormat="1" applyFont="1" applyFill="1" applyBorder="1" applyAlignment="1">
      <alignment horizontal="center" vertical="center"/>
    </xf>
    <xf numFmtId="176" fontId="3" fillId="0" borderId="50" xfId="8" applyNumberFormat="1" applyFont="1" applyFill="1" applyBorder="1" applyAlignment="1">
      <alignment horizontal="center" vertical="center"/>
    </xf>
    <xf numFmtId="0" fontId="8" fillId="0" borderId="0" xfId="8" applyFont="1" applyFill="1" applyBorder="1" applyAlignment="1">
      <alignment horizontal="center"/>
    </xf>
    <xf numFmtId="0" fontId="9" fillId="0" borderId="0" xfId="8" applyFont="1" applyFill="1" applyBorder="1" applyAlignment="1">
      <alignment horizontal="center"/>
    </xf>
    <xf numFmtId="0" fontId="3" fillId="0" borderId="1" xfId="8" applyFont="1" applyFill="1" applyBorder="1" applyAlignment="1">
      <alignment horizontal="center" vertical="center"/>
    </xf>
    <xf numFmtId="0" fontId="3" fillId="0" borderId="2" xfId="8" applyFont="1" applyFill="1" applyBorder="1" applyAlignment="1">
      <alignment horizontal="center" vertical="center"/>
    </xf>
    <xf numFmtId="0" fontId="3" fillId="0" borderId="31" xfId="8" applyFont="1" applyFill="1" applyBorder="1" applyAlignment="1">
      <alignment horizontal="center" vertical="center"/>
    </xf>
    <xf numFmtId="0" fontId="3" fillId="0" borderId="34" xfId="8" applyFont="1" applyFill="1" applyBorder="1" applyAlignment="1">
      <alignment horizontal="center" vertical="center"/>
    </xf>
    <xf numFmtId="0" fontId="3" fillId="0" borderId="35" xfId="8" applyFont="1" applyFill="1" applyBorder="1" applyAlignment="1">
      <alignment horizontal="center" vertical="center"/>
    </xf>
    <xf numFmtId="0" fontId="3" fillId="0" borderId="36" xfId="8" applyFont="1" applyFill="1" applyBorder="1" applyAlignment="1">
      <alignment horizontal="center" vertical="center"/>
    </xf>
    <xf numFmtId="0" fontId="3" fillId="0" borderId="32" xfId="8" applyFont="1" applyFill="1" applyBorder="1" applyAlignment="1">
      <alignment horizontal="center" vertical="center"/>
    </xf>
    <xf numFmtId="0" fontId="3" fillId="0" borderId="37" xfId="8" applyFont="1" applyFill="1" applyBorder="1" applyAlignment="1">
      <alignment horizontal="center" vertical="center"/>
    </xf>
    <xf numFmtId="0" fontId="3" fillId="0" borderId="28" xfId="8" applyFont="1" applyFill="1" applyBorder="1" applyAlignment="1">
      <alignment horizontal="center" vertical="center" wrapText="1"/>
    </xf>
    <xf numFmtId="0" fontId="3" fillId="0" borderId="27" xfId="8" applyFont="1" applyBorder="1" applyAlignment="1">
      <alignment horizontal="center" vertical="center" wrapText="1"/>
    </xf>
    <xf numFmtId="0" fontId="3" fillId="0" borderId="29" xfId="8" applyFont="1" applyBorder="1" applyAlignment="1">
      <alignment horizontal="center" vertical="center" wrapText="1"/>
    </xf>
    <xf numFmtId="0" fontId="3" fillId="0" borderId="26" xfId="8" applyFont="1" applyFill="1" applyBorder="1" applyAlignment="1">
      <alignment horizontal="center" vertical="center" wrapText="1"/>
    </xf>
    <xf numFmtId="0" fontId="3" fillId="0" borderId="29" xfId="8" applyFont="1" applyFill="1" applyBorder="1" applyAlignment="1">
      <alignment horizontal="center" vertical="center" wrapText="1"/>
    </xf>
    <xf numFmtId="0" fontId="3" fillId="2" borderId="21" xfId="3" applyFont="1" applyFill="1" applyBorder="1" applyAlignment="1">
      <alignment horizontal="left" vertical="center"/>
    </xf>
    <xf numFmtId="0" fontId="3" fillId="2" borderId="7" xfId="3" applyFont="1" applyFill="1" applyBorder="1" applyAlignment="1">
      <alignment horizontal="left" vertical="center"/>
    </xf>
    <xf numFmtId="0" fontId="3" fillId="2" borderId="47" xfId="3" applyFont="1" applyFill="1" applyBorder="1" applyAlignment="1">
      <alignment horizontal="left" vertical="center"/>
    </xf>
    <xf numFmtId="0" fontId="3" fillId="2" borderId="6" xfId="3" applyFont="1" applyFill="1" applyBorder="1" applyAlignment="1">
      <alignment horizontal="left" vertical="center"/>
    </xf>
    <xf numFmtId="0" fontId="3" fillId="2" borderId="0" xfId="3" applyFont="1" applyFill="1" applyBorder="1" applyAlignment="1">
      <alignment horizontal="left" vertical="center"/>
    </xf>
    <xf numFmtId="0" fontId="3" fillId="2" borderId="10" xfId="3" applyFont="1" applyFill="1" applyBorder="1" applyAlignment="1">
      <alignment horizontal="left" vertical="center"/>
    </xf>
    <xf numFmtId="0" fontId="3" fillId="2" borderId="16" xfId="3" applyFont="1" applyFill="1" applyBorder="1" applyAlignment="1">
      <alignment horizontal="left" vertical="center"/>
    </xf>
    <xf numFmtId="0" fontId="3" fillId="2" borderId="17" xfId="3" applyFont="1" applyFill="1" applyBorder="1" applyAlignment="1">
      <alignment horizontal="left" vertical="center"/>
    </xf>
    <xf numFmtId="0" fontId="3" fillId="2" borderId="30" xfId="3" applyFont="1" applyFill="1" applyBorder="1" applyAlignment="1">
      <alignment horizontal="left" vertical="center"/>
    </xf>
    <xf numFmtId="0" fontId="8" fillId="2" borderId="0" xfId="3" applyFont="1" applyFill="1" applyAlignment="1">
      <alignment horizontal="center" vertical="center"/>
    </xf>
    <xf numFmtId="0" fontId="9" fillId="2" borderId="0"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2" xfId="3" applyFont="1" applyFill="1" applyBorder="1" applyAlignment="1">
      <alignment vertical="center"/>
    </xf>
    <xf numFmtId="0" fontId="3" fillId="2" borderId="31" xfId="3" applyFont="1" applyFill="1" applyBorder="1" applyAlignment="1">
      <alignment vertical="center"/>
    </xf>
    <xf numFmtId="0" fontId="3" fillId="2" borderId="34" xfId="3" applyFont="1" applyFill="1" applyBorder="1" applyAlignment="1">
      <alignment vertical="center"/>
    </xf>
    <xf numFmtId="0" fontId="3" fillId="2" borderId="35" xfId="3" applyFont="1" applyFill="1" applyBorder="1" applyAlignment="1">
      <alignment vertical="center"/>
    </xf>
    <xf numFmtId="0" fontId="3" fillId="2" borderId="36" xfId="3" applyFont="1" applyFill="1" applyBorder="1" applyAlignment="1">
      <alignment vertical="center"/>
    </xf>
    <xf numFmtId="0" fontId="3" fillId="2" borderId="32" xfId="3" applyFont="1" applyFill="1" applyBorder="1" applyAlignment="1">
      <alignment horizontal="center" vertical="center"/>
    </xf>
    <xf numFmtId="0" fontId="3" fillId="2" borderId="33" xfId="3" applyFont="1" applyFill="1" applyBorder="1" applyAlignment="1">
      <alignment horizontal="center" vertical="center"/>
    </xf>
    <xf numFmtId="0" fontId="3" fillId="2" borderId="37" xfId="3" applyFont="1" applyFill="1" applyBorder="1" applyAlignment="1">
      <alignment horizontal="center" vertical="center"/>
    </xf>
    <xf numFmtId="0" fontId="3" fillId="2" borderId="53" xfId="3" applyFont="1" applyFill="1" applyBorder="1" applyAlignment="1">
      <alignment horizontal="center" vertical="center"/>
    </xf>
    <xf numFmtId="0" fontId="3" fillId="2" borderId="12" xfId="3" applyFont="1" applyFill="1" applyBorder="1" applyAlignment="1">
      <alignment horizontal="left" vertical="center"/>
    </xf>
    <xf numFmtId="0" fontId="3" fillId="2" borderId="13" xfId="3" applyFont="1" applyFill="1" applyBorder="1" applyAlignment="1">
      <alignment horizontal="left" vertical="center"/>
    </xf>
    <xf numFmtId="0" fontId="3" fillId="2" borderId="14" xfId="3" applyFont="1" applyFill="1" applyBorder="1" applyAlignment="1">
      <alignment horizontal="left" vertical="center"/>
    </xf>
    <xf numFmtId="176" fontId="31" fillId="0" borderId="22" xfId="16" applyNumberFormat="1" applyFont="1" applyFill="1" applyBorder="1" applyAlignment="1">
      <alignment horizontal="right" vertical="center" wrapText="1"/>
    </xf>
    <xf numFmtId="176" fontId="31" fillId="0" borderId="47" xfId="16" applyNumberFormat="1" applyFont="1" applyFill="1" applyBorder="1" applyAlignment="1">
      <alignment horizontal="right" vertical="center" wrapText="1"/>
    </xf>
    <xf numFmtId="0" fontId="31" fillId="0" borderId="66" xfId="16" applyFont="1" applyFill="1" applyBorder="1" applyAlignment="1">
      <alignment horizontal="center" vertical="center"/>
    </xf>
    <xf numFmtId="0" fontId="33" fillId="0" borderId="22" xfId="20" applyFont="1" applyFill="1" applyBorder="1" applyAlignment="1">
      <alignment horizontal="left" vertical="center"/>
    </xf>
    <xf numFmtId="0" fontId="33" fillId="0" borderId="47" xfId="20" applyFont="1" applyFill="1" applyBorder="1" applyAlignment="1">
      <alignment horizontal="left" vertical="center"/>
    </xf>
    <xf numFmtId="0" fontId="31" fillId="0" borderId="66" xfId="16" applyFont="1" applyFill="1" applyBorder="1" applyAlignment="1">
      <alignment horizontal="left" vertical="center" wrapText="1"/>
    </xf>
    <xf numFmtId="0" fontId="31" fillId="0" borderId="66" xfId="16" applyFont="1" applyFill="1" applyBorder="1" applyAlignment="1">
      <alignment horizontal="left" vertical="center"/>
    </xf>
    <xf numFmtId="0" fontId="31" fillId="0" borderId="22" xfId="16" applyFont="1" applyFill="1" applyBorder="1" applyAlignment="1">
      <alignment horizontal="left" vertical="center"/>
    </xf>
    <xf numFmtId="0" fontId="31" fillId="0" borderId="47" xfId="16" applyFont="1" applyFill="1" applyBorder="1" applyAlignment="1">
      <alignment horizontal="left" vertical="center"/>
    </xf>
    <xf numFmtId="0" fontId="31" fillId="0" borderId="66" xfId="16" applyFont="1" applyFill="1" applyBorder="1" applyAlignment="1">
      <alignment horizontal="center" vertical="center" wrapText="1"/>
    </xf>
    <xf numFmtId="0" fontId="31" fillId="0" borderId="22" xfId="16" applyFont="1" applyFill="1" applyBorder="1" applyAlignment="1">
      <alignment horizontal="left" vertical="center" wrapText="1"/>
    </xf>
    <xf numFmtId="0" fontId="31" fillId="0" borderId="47" xfId="16" applyFont="1" applyFill="1" applyBorder="1" applyAlignment="1">
      <alignment horizontal="left" vertical="center" wrapText="1"/>
    </xf>
    <xf numFmtId="0" fontId="31" fillId="0" borderId="22" xfId="16" applyFont="1" applyFill="1" applyBorder="1" applyAlignment="1">
      <alignment horizontal="center" vertical="center"/>
    </xf>
    <xf numFmtId="0" fontId="31" fillId="0" borderId="47" xfId="16" applyFont="1" applyFill="1" applyBorder="1" applyAlignment="1">
      <alignment horizontal="center" vertical="center"/>
    </xf>
    <xf numFmtId="0" fontId="33" fillId="0" borderId="66" xfId="8" applyFont="1" applyFill="1" applyBorder="1" applyAlignment="1">
      <alignment horizontal="left" vertical="center"/>
    </xf>
    <xf numFmtId="0" fontId="31" fillId="0" borderId="47" xfId="16" applyFont="1" applyFill="1" applyBorder="1" applyAlignment="1">
      <alignment horizontal="center" vertical="center" wrapText="1"/>
    </xf>
    <xf numFmtId="0" fontId="31" fillId="0" borderId="22" xfId="16" applyFont="1" applyFill="1" applyBorder="1" applyAlignment="1">
      <alignment horizontal="center" vertical="center" wrapText="1"/>
    </xf>
    <xf numFmtId="0" fontId="19" fillId="0" borderId="0" xfId="0" applyFont="1" applyAlignment="1">
      <alignment horizontal="left" vertical="top" wrapText="1" indent="2"/>
    </xf>
    <xf numFmtId="0" fontId="19" fillId="0" borderId="0" xfId="0" applyFont="1" applyAlignment="1">
      <alignment horizontal="left" vertical="top" wrapText="1" indent="4"/>
    </xf>
    <xf numFmtId="0" fontId="19" fillId="0" borderId="0" xfId="0" applyFont="1">
      <alignment vertical="center"/>
    </xf>
    <xf numFmtId="0" fontId="19" fillId="0" borderId="0" xfId="0" applyFont="1" applyAlignment="1">
      <alignment horizontal="left" vertical="top" wrapText="1"/>
    </xf>
    <xf numFmtId="0" fontId="19" fillId="0" borderId="0" xfId="0" applyFont="1" applyAlignment="1">
      <alignment horizontal="left" vertical="top" indent="5"/>
    </xf>
    <xf numFmtId="0" fontId="19" fillId="0" borderId="3" xfId="0" applyFont="1" applyBorder="1" applyAlignment="1">
      <alignment vertical="center"/>
    </xf>
    <xf numFmtId="0" fontId="19" fillId="0" borderId="39"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38" fontId="19" fillId="0" borderId="77" xfId="1" applyFont="1" applyBorder="1" applyAlignment="1">
      <alignment vertical="center"/>
    </xf>
    <xf numFmtId="38" fontId="19" fillId="0" borderId="78" xfId="1" applyFont="1" applyBorder="1" applyAlignment="1">
      <alignment vertical="center"/>
    </xf>
    <xf numFmtId="38" fontId="19" fillId="0" borderId="79" xfId="1" applyFont="1" applyBorder="1" applyAlignment="1">
      <alignment vertical="center"/>
    </xf>
    <xf numFmtId="38" fontId="19" fillId="0" borderId="80" xfId="1" applyFont="1" applyBorder="1" applyAlignment="1">
      <alignment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Border="1">
      <alignment vertical="center"/>
    </xf>
    <xf numFmtId="38" fontId="19" fillId="0" borderId="82" xfId="1" applyFont="1" applyBorder="1" applyAlignment="1">
      <alignment vertical="center"/>
    </xf>
    <xf numFmtId="38" fontId="19" fillId="0" borderId="83" xfId="1" applyFont="1" applyBorder="1" applyAlignment="1">
      <alignment vertical="center"/>
    </xf>
    <xf numFmtId="38" fontId="19" fillId="0" borderId="82" xfId="1" applyFont="1" applyBorder="1" applyAlignment="1">
      <alignment horizontal="right" vertical="center"/>
    </xf>
    <xf numFmtId="38" fontId="19" fillId="0" borderId="85" xfId="1" applyFont="1" applyBorder="1" applyAlignment="1">
      <alignment horizontal="right" vertical="center"/>
    </xf>
    <xf numFmtId="38" fontId="19" fillId="0" borderId="37" xfId="1" applyFont="1" applyBorder="1" applyAlignment="1">
      <alignment vertical="center"/>
    </xf>
    <xf numFmtId="38" fontId="19" fillId="0" borderId="36" xfId="1" applyFont="1" applyBorder="1" applyAlignment="1">
      <alignment vertical="center"/>
    </xf>
    <xf numFmtId="38" fontId="19" fillId="0" borderId="87" xfId="1" applyFont="1" applyBorder="1" applyAlignment="1">
      <alignment vertical="center"/>
    </xf>
    <xf numFmtId="38" fontId="19" fillId="0" borderId="88" xfId="1" applyFont="1" applyBorder="1" applyAlignment="1">
      <alignment vertical="center"/>
    </xf>
    <xf numFmtId="38" fontId="19" fillId="0" borderId="84" xfId="1" applyFont="1" applyBorder="1" applyAlignment="1">
      <alignment vertical="center"/>
    </xf>
    <xf numFmtId="38" fontId="19" fillId="0" borderId="85" xfId="1" applyFont="1" applyBorder="1" applyAlignment="1">
      <alignment vertical="center"/>
    </xf>
    <xf numFmtId="176" fontId="19" fillId="0" borderId="82" xfId="1" applyNumberFormat="1" applyFont="1" applyBorder="1" applyAlignment="1">
      <alignment vertical="center"/>
    </xf>
    <xf numFmtId="176" fontId="19" fillId="0" borderId="85" xfId="1" applyNumberFormat="1" applyFont="1" applyBorder="1" applyAlignment="1">
      <alignment vertical="center"/>
    </xf>
    <xf numFmtId="38" fontId="19" fillId="0" borderId="0" xfId="1" applyFont="1" applyBorder="1">
      <alignment vertical="center"/>
    </xf>
    <xf numFmtId="38" fontId="19" fillId="0" borderId="3" xfId="1" applyFont="1" applyBorder="1" applyAlignment="1">
      <alignment vertical="center"/>
    </xf>
    <xf numFmtId="38" fontId="19" fillId="0" borderId="39" xfId="1" applyFont="1" applyBorder="1" applyAlignment="1">
      <alignment vertical="center"/>
    </xf>
    <xf numFmtId="38" fontId="19" fillId="0" borderId="4" xfId="1" applyFont="1" applyBorder="1" applyAlignment="1">
      <alignment vertical="center"/>
    </xf>
    <xf numFmtId="38" fontId="19" fillId="0" borderId="5" xfId="1" applyFont="1" applyBorder="1" applyAlignment="1">
      <alignment vertical="center"/>
    </xf>
    <xf numFmtId="0" fontId="19" fillId="0" borderId="66" xfId="0" applyFont="1" applyBorder="1" applyAlignment="1">
      <alignment horizontal="left" vertical="top" wrapText="1"/>
    </xf>
    <xf numFmtId="181" fontId="19" fillId="0" borderId="66" xfId="0" applyNumberFormat="1" applyFont="1" applyBorder="1" applyAlignment="1">
      <alignment horizontal="left" vertical="top" wrapText="1"/>
    </xf>
    <xf numFmtId="0" fontId="19" fillId="0" borderId="66" xfId="0" applyFont="1" applyBorder="1" applyAlignment="1">
      <alignment horizontal="center" vertical="top" wrapText="1"/>
    </xf>
  </cellXfs>
  <cellStyles count="24">
    <cellStyle name="桁区切り" xfId="1" builtinId="6"/>
    <cellStyle name="桁区切り 2" xfId="6"/>
    <cellStyle name="桁区切り 3" xfId="14"/>
    <cellStyle name="桁区切り 4" xfId="22"/>
    <cellStyle name="桁区切り 5" xfId="23"/>
    <cellStyle name="標準" xfId="0" builtinId="0"/>
    <cellStyle name="標準 10" xfId="13"/>
    <cellStyle name="標準 2" xfId="2"/>
    <cellStyle name="標準 2 2" xfId="15"/>
    <cellStyle name="標準 2 2 2" xfId="16"/>
    <cellStyle name="標準 2 3" xfId="10"/>
    <cellStyle name="標準 3" xfId="17"/>
    <cellStyle name="標準 3 2" xfId="18"/>
    <cellStyle name="標準 4" xfId="11"/>
    <cellStyle name="標準 4 2" xfId="19"/>
    <cellStyle name="標準 5" xfId="8"/>
    <cellStyle name="標準 6" xfId="12"/>
    <cellStyle name="標準 7" xfId="4"/>
    <cellStyle name="標準 7 2" xfId="20"/>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28575</xdr:colOff>
      <xdr:row>3</xdr:row>
      <xdr:rowOff>19050</xdr:rowOff>
    </xdr:from>
    <xdr:to>
      <xdr:col>28</xdr:col>
      <xdr:colOff>28575</xdr:colOff>
      <xdr:row>11</xdr:row>
      <xdr:rowOff>28575</xdr:rowOff>
    </xdr:to>
    <xdr:grpSp>
      <xdr:nvGrpSpPr>
        <xdr:cNvPr id="2" name="グループ化 1"/>
        <xdr:cNvGrpSpPr>
          <a:grpSpLocks/>
        </xdr:cNvGrpSpPr>
      </xdr:nvGrpSpPr>
      <xdr:grpSpPr bwMode="auto">
        <a:xfrm>
          <a:off x="6410325" y="726621"/>
          <a:ext cx="571500" cy="1860097"/>
          <a:chOff x="4572000" y="517071"/>
          <a:chExt cx="571500" cy="2068286"/>
        </a:xfrm>
      </xdr:grpSpPr>
      <xdr:sp macro="" textlink="">
        <xdr:nvSpPr>
          <xdr:cNvPr id="3" name="上下矢印 2"/>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xdr:cNvSpPr txBox="1"/>
        </xdr:nvSpPr>
        <xdr:spPr>
          <a:xfrm>
            <a:off x="4657725" y="688535"/>
            <a:ext cx="390525" cy="1639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一般会計等</a:t>
            </a:r>
            <a:endParaRPr kumimoji="1" lang="en-US" altLang="ja-JP" sz="1400" b="1"/>
          </a:p>
        </xdr:txBody>
      </xdr:sp>
    </xdr:grpSp>
    <xdr:clientData/>
  </xdr:twoCellAnchor>
  <xdr:twoCellAnchor>
    <xdr:from>
      <xdr:col>32</xdr:col>
      <xdr:colOff>28575</xdr:colOff>
      <xdr:row>3</xdr:row>
      <xdr:rowOff>0</xdr:rowOff>
    </xdr:from>
    <xdr:to>
      <xdr:col>35</xdr:col>
      <xdr:colOff>57150</xdr:colOff>
      <xdr:row>21</xdr:row>
      <xdr:rowOff>0</xdr:rowOff>
    </xdr:to>
    <xdr:grpSp>
      <xdr:nvGrpSpPr>
        <xdr:cNvPr id="5" name="グループ化 4"/>
        <xdr:cNvGrpSpPr>
          <a:grpSpLocks/>
        </xdr:cNvGrpSpPr>
      </xdr:nvGrpSpPr>
      <xdr:grpSpPr bwMode="auto">
        <a:xfrm>
          <a:off x="7743825" y="707571"/>
          <a:ext cx="600075" cy="4163786"/>
          <a:chOff x="4572000" y="517071"/>
          <a:chExt cx="571500" cy="2068286"/>
        </a:xfrm>
      </xdr:grpSpPr>
      <xdr:sp macro="" textlink="">
        <xdr:nvSpPr>
          <xdr:cNvPr id="6" name="上下矢印 5"/>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xdr:cNvSpPr txBox="1"/>
        </xdr:nvSpPr>
        <xdr:spPr>
          <a:xfrm>
            <a:off x="4653643" y="746881"/>
            <a:ext cx="399143" cy="149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全体会計</a:t>
            </a:r>
          </a:p>
        </xdr:txBody>
      </xdr:sp>
    </xdr:grpSp>
    <xdr:clientData/>
  </xdr:twoCellAnchor>
  <xdr:twoCellAnchor>
    <xdr:from>
      <xdr:col>4</xdr:col>
      <xdr:colOff>133350</xdr:colOff>
      <xdr:row>44</xdr:row>
      <xdr:rowOff>0</xdr:rowOff>
    </xdr:from>
    <xdr:to>
      <xdr:col>6</xdr:col>
      <xdr:colOff>9525</xdr:colOff>
      <xdr:row>45</xdr:row>
      <xdr:rowOff>57150</xdr:rowOff>
    </xdr:to>
    <xdr:cxnSp macro="">
      <xdr:nvCxnSpPr>
        <xdr:cNvPr id="8" name="直線コネクタ 7"/>
        <xdr:cNvCxnSpPr/>
      </xdr:nvCxnSpPr>
      <xdr:spPr>
        <a:xfrm flipH="1">
          <a:off x="895350" y="9867900"/>
          <a:ext cx="257175" cy="3143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43</xdr:row>
      <xdr:rowOff>247650</xdr:rowOff>
    </xdr:from>
    <xdr:to>
      <xdr:col>6</xdr:col>
      <xdr:colOff>238125</xdr:colOff>
      <xdr:row>45</xdr:row>
      <xdr:rowOff>57150</xdr:rowOff>
    </xdr:to>
    <xdr:cxnSp macro="">
      <xdr:nvCxnSpPr>
        <xdr:cNvPr id="9" name="直線コネクタ 8"/>
        <xdr:cNvCxnSpPr/>
      </xdr:nvCxnSpPr>
      <xdr:spPr>
        <a:xfrm>
          <a:off x="1152525" y="9858375"/>
          <a:ext cx="228600" cy="3238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49</xdr:row>
      <xdr:rowOff>0</xdr:rowOff>
    </xdr:from>
    <xdr:to>
      <xdr:col>9</xdr:col>
      <xdr:colOff>0</xdr:colOff>
      <xdr:row>49</xdr:row>
      <xdr:rowOff>200025</xdr:rowOff>
    </xdr:to>
    <xdr:cxnSp macro="">
      <xdr:nvCxnSpPr>
        <xdr:cNvPr id="10" name="直線コネクタ 9"/>
        <xdr:cNvCxnSpPr/>
      </xdr:nvCxnSpPr>
      <xdr:spPr>
        <a:xfrm flipH="1">
          <a:off x="1866900" y="11087100"/>
          <a:ext cx="133350" cy="2000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49</xdr:row>
      <xdr:rowOff>9525</xdr:rowOff>
    </xdr:from>
    <xdr:to>
      <xdr:col>9</xdr:col>
      <xdr:colOff>133350</xdr:colOff>
      <xdr:row>49</xdr:row>
      <xdr:rowOff>190500</xdr:rowOff>
    </xdr:to>
    <xdr:cxnSp macro="">
      <xdr:nvCxnSpPr>
        <xdr:cNvPr id="11" name="直線コネクタ 10"/>
        <xdr:cNvCxnSpPr/>
      </xdr:nvCxnSpPr>
      <xdr:spPr>
        <a:xfrm>
          <a:off x="2000250" y="11096625"/>
          <a:ext cx="133350"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104775</xdr:colOff>
      <xdr:row>41</xdr:row>
      <xdr:rowOff>0</xdr:rowOff>
    </xdr:from>
    <xdr:to>
      <xdr:col>23</xdr:col>
      <xdr:colOff>0</xdr:colOff>
      <xdr:row>41</xdr:row>
      <xdr:rowOff>180975</xdr:rowOff>
    </xdr:to>
    <xdr:cxnSp macro="">
      <xdr:nvCxnSpPr>
        <xdr:cNvPr id="12" name="直線コネクタ 11"/>
        <xdr:cNvCxnSpPr/>
      </xdr:nvCxnSpPr>
      <xdr:spPr>
        <a:xfrm flipH="1">
          <a:off x="5819775" y="9096375"/>
          <a:ext cx="180975"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114300</xdr:colOff>
      <xdr:row>40</xdr:row>
      <xdr:rowOff>76200</xdr:rowOff>
    </xdr:from>
    <xdr:to>
      <xdr:col>23</xdr:col>
      <xdr:colOff>0</xdr:colOff>
      <xdr:row>40</xdr:row>
      <xdr:rowOff>247650</xdr:rowOff>
    </xdr:to>
    <xdr:cxnSp macro="">
      <xdr:nvCxnSpPr>
        <xdr:cNvPr id="13" name="直線コネクタ 12"/>
        <xdr:cNvCxnSpPr/>
      </xdr:nvCxnSpPr>
      <xdr:spPr>
        <a:xfrm flipH="1" flipV="1">
          <a:off x="5829300" y="8915400"/>
          <a:ext cx="171450" cy="1714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142875</xdr:colOff>
      <xdr:row>3</xdr:row>
      <xdr:rowOff>19050</xdr:rowOff>
    </xdr:from>
    <xdr:to>
      <xdr:col>42</xdr:col>
      <xdr:colOff>142875</xdr:colOff>
      <xdr:row>32</xdr:row>
      <xdr:rowOff>123825</xdr:rowOff>
    </xdr:to>
    <xdr:grpSp>
      <xdr:nvGrpSpPr>
        <xdr:cNvPr id="14" name="グループ化 16"/>
        <xdr:cNvGrpSpPr>
          <a:grpSpLocks/>
        </xdr:cNvGrpSpPr>
      </xdr:nvGrpSpPr>
      <xdr:grpSpPr bwMode="auto">
        <a:xfrm>
          <a:off x="9191625" y="726621"/>
          <a:ext cx="612321" cy="6364061"/>
          <a:chOff x="4572000" y="517071"/>
          <a:chExt cx="571500" cy="2068286"/>
        </a:xfrm>
      </xdr:grpSpPr>
      <xdr:sp macro="" textlink="">
        <xdr:nvSpPr>
          <xdr:cNvPr id="15" name="上下矢印 14"/>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テキスト ボックス 15"/>
          <xdr:cNvSpPr txBox="1"/>
        </xdr:nvSpPr>
        <xdr:spPr>
          <a:xfrm>
            <a:off x="4652367" y="747920"/>
            <a:ext cx="392906" cy="1497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連結会計</a:t>
            </a:r>
            <a:endParaRPr kumimoji="1" lang="en-US" altLang="ja-JP" sz="14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76"/>
  <sheetViews>
    <sheetView tabSelected="1" view="pageBreakPreview" zoomScale="70" zoomScaleNormal="70" zoomScaleSheetLayoutView="70" workbookViewId="0"/>
  </sheetViews>
  <sheetFormatPr defaultColWidth="2.5" defaultRowHeight="20.25" customHeight="1"/>
  <cols>
    <col min="1" max="6" width="2.5" style="217"/>
    <col min="7" max="23" width="3.75" style="217" customWidth="1"/>
    <col min="24" max="39" width="2.5" style="217"/>
    <col min="40" max="40" width="3" style="217" bestFit="1" customWidth="1"/>
    <col min="41" max="262" width="2.5" style="217"/>
    <col min="263" max="279" width="3.75" style="217" customWidth="1"/>
    <col min="280" max="295" width="2.5" style="217"/>
    <col min="296" max="296" width="3" style="217" bestFit="1" customWidth="1"/>
    <col min="297" max="518" width="2.5" style="217"/>
    <col min="519" max="535" width="3.75" style="217" customWidth="1"/>
    <col min="536" max="551" width="2.5" style="217"/>
    <col min="552" max="552" width="3" style="217" bestFit="1" customWidth="1"/>
    <col min="553" max="774" width="2.5" style="217"/>
    <col min="775" max="791" width="3.75" style="217" customWidth="1"/>
    <col min="792" max="807" width="2.5" style="217"/>
    <col min="808" max="808" width="3" style="217" bestFit="1" customWidth="1"/>
    <col min="809" max="1030" width="2.5" style="217"/>
    <col min="1031" max="1047" width="3.75" style="217" customWidth="1"/>
    <col min="1048" max="1063" width="2.5" style="217"/>
    <col min="1064" max="1064" width="3" style="217" bestFit="1" customWidth="1"/>
    <col min="1065" max="1286" width="2.5" style="217"/>
    <col min="1287" max="1303" width="3.75" style="217" customWidth="1"/>
    <col min="1304" max="1319" width="2.5" style="217"/>
    <col min="1320" max="1320" width="3" style="217" bestFit="1" customWidth="1"/>
    <col min="1321" max="1542" width="2.5" style="217"/>
    <col min="1543" max="1559" width="3.75" style="217" customWidth="1"/>
    <col min="1560" max="1575" width="2.5" style="217"/>
    <col min="1576" max="1576" width="3" style="217" bestFit="1" customWidth="1"/>
    <col min="1577" max="1798" width="2.5" style="217"/>
    <col min="1799" max="1815" width="3.75" style="217" customWidth="1"/>
    <col min="1816" max="1831" width="2.5" style="217"/>
    <col min="1832" max="1832" width="3" style="217" bestFit="1" customWidth="1"/>
    <col min="1833" max="2054" width="2.5" style="217"/>
    <col min="2055" max="2071" width="3.75" style="217" customWidth="1"/>
    <col min="2072" max="2087" width="2.5" style="217"/>
    <col min="2088" max="2088" width="3" style="217" bestFit="1" customWidth="1"/>
    <col min="2089" max="2310" width="2.5" style="217"/>
    <col min="2311" max="2327" width="3.75" style="217" customWidth="1"/>
    <col min="2328" max="2343" width="2.5" style="217"/>
    <col min="2344" max="2344" width="3" style="217" bestFit="1" customWidth="1"/>
    <col min="2345" max="2566" width="2.5" style="217"/>
    <col min="2567" max="2583" width="3.75" style="217" customWidth="1"/>
    <col min="2584" max="2599" width="2.5" style="217"/>
    <col min="2600" max="2600" width="3" style="217" bestFit="1" customWidth="1"/>
    <col min="2601" max="2822" width="2.5" style="217"/>
    <col min="2823" max="2839" width="3.75" style="217" customWidth="1"/>
    <col min="2840" max="2855" width="2.5" style="217"/>
    <col min="2856" max="2856" width="3" style="217" bestFit="1" customWidth="1"/>
    <col min="2857" max="3078" width="2.5" style="217"/>
    <col min="3079" max="3095" width="3.75" style="217" customWidth="1"/>
    <col min="3096" max="3111" width="2.5" style="217"/>
    <col min="3112" max="3112" width="3" style="217" bestFit="1" customWidth="1"/>
    <col min="3113" max="3334" width="2.5" style="217"/>
    <col min="3335" max="3351" width="3.75" style="217" customWidth="1"/>
    <col min="3352" max="3367" width="2.5" style="217"/>
    <col min="3368" max="3368" width="3" style="217" bestFit="1" customWidth="1"/>
    <col min="3369" max="3590" width="2.5" style="217"/>
    <col min="3591" max="3607" width="3.75" style="217" customWidth="1"/>
    <col min="3608" max="3623" width="2.5" style="217"/>
    <col min="3624" max="3624" width="3" style="217" bestFit="1" customWidth="1"/>
    <col min="3625" max="3846" width="2.5" style="217"/>
    <col min="3847" max="3863" width="3.75" style="217" customWidth="1"/>
    <col min="3864" max="3879" width="2.5" style="217"/>
    <col min="3880" max="3880" width="3" style="217" bestFit="1" customWidth="1"/>
    <col min="3881" max="4102" width="2.5" style="217"/>
    <col min="4103" max="4119" width="3.75" style="217" customWidth="1"/>
    <col min="4120" max="4135" width="2.5" style="217"/>
    <col min="4136" max="4136" width="3" style="217" bestFit="1" customWidth="1"/>
    <col min="4137" max="4358" width="2.5" style="217"/>
    <col min="4359" max="4375" width="3.75" style="217" customWidth="1"/>
    <col min="4376" max="4391" width="2.5" style="217"/>
    <col min="4392" max="4392" width="3" style="217" bestFit="1" customWidth="1"/>
    <col min="4393" max="4614" width="2.5" style="217"/>
    <col min="4615" max="4631" width="3.75" style="217" customWidth="1"/>
    <col min="4632" max="4647" width="2.5" style="217"/>
    <col min="4648" max="4648" width="3" style="217" bestFit="1" customWidth="1"/>
    <col min="4649" max="4870" width="2.5" style="217"/>
    <col min="4871" max="4887" width="3.75" style="217" customWidth="1"/>
    <col min="4888" max="4903" width="2.5" style="217"/>
    <col min="4904" max="4904" width="3" style="217" bestFit="1" customWidth="1"/>
    <col min="4905" max="5126" width="2.5" style="217"/>
    <col min="5127" max="5143" width="3.75" style="217" customWidth="1"/>
    <col min="5144" max="5159" width="2.5" style="217"/>
    <col min="5160" max="5160" width="3" style="217" bestFit="1" customWidth="1"/>
    <col min="5161" max="5382" width="2.5" style="217"/>
    <col min="5383" max="5399" width="3.75" style="217" customWidth="1"/>
    <col min="5400" max="5415" width="2.5" style="217"/>
    <col min="5416" max="5416" width="3" style="217" bestFit="1" customWidth="1"/>
    <col min="5417" max="5638" width="2.5" style="217"/>
    <col min="5639" max="5655" width="3.75" style="217" customWidth="1"/>
    <col min="5656" max="5671" width="2.5" style="217"/>
    <col min="5672" max="5672" width="3" style="217" bestFit="1" customWidth="1"/>
    <col min="5673" max="5894" width="2.5" style="217"/>
    <col min="5895" max="5911" width="3.75" style="217" customWidth="1"/>
    <col min="5912" max="5927" width="2.5" style="217"/>
    <col min="5928" max="5928" width="3" style="217" bestFit="1" customWidth="1"/>
    <col min="5929" max="6150" width="2.5" style="217"/>
    <col min="6151" max="6167" width="3.75" style="217" customWidth="1"/>
    <col min="6168" max="6183" width="2.5" style="217"/>
    <col min="6184" max="6184" width="3" style="217" bestFit="1" customWidth="1"/>
    <col min="6185" max="6406" width="2.5" style="217"/>
    <col min="6407" max="6423" width="3.75" style="217" customWidth="1"/>
    <col min="6424" max="6439" width="2.5" style="217"/>
    <col min="6440" max="6440" width="3" style="217" bestFit="1" customWidth="1"/>
    <col min="6441" max="6662" width="2.5" style="217"/>
    <col min="6663" max="6679" width="3.75" style="217" customWidth="1"/>
    <col min="6680" max="6695" width="2.5" style="217"/>
    <col min="6696" max="6696" width="3" style="217" bestFit="1" customWidth="1"/>
    <col min="6697" max="6918" width="2.5" style="217"/>
    <col min="6919" max="6935" width="3.75" style="217" customWidth="1"/>
    <col min="6936" max="6951" width="2.5" style="217"/>
    <col min="6952" max="6952" width="3" style="217" bestFit="1" customWidth="1"/>
    <col min="6953" max="7174" width="2.5" style="217"/>
    <col min="7175" max="7191" width="3.75" style="217" customWidth="1"/>
    <col min="7192" max="7207" width="2.5" style="217"/>
    <col min="7208" max="7208" width="3" style="217" bestFit="1" customWidth="1"/>
    <col min="7209" max="7430" width="2.5" style="217"/>
    <col min="7431" max="7447" width="3.75" style="217" customWidth="1"/>
    <col min="7448" max="7463" width="2.5" style="217"/>
    <col min="7464" max="7464" width="3" style="217" bestFit="1" customWidth="1"/>
    <col min="7465" max="7686" width="2.5" style="217"/>
    <col min="7687" max="7703" width="3.75" style="217" customWidth="1"/>
    <col min="7704" max="7719" width="2.5" style="217"/>
    <col min="7720" max="7720" width="3" style="217" bestFit="1" customWidth="1"/>
    <col min="7721" max="7942" width="2.5" style="217"/>
    <col min="7943" max="7959" width="3.75" style="217" customWidth="1"/>
    <col min="7960" max="7975" width="2.5" style="217"/>
    <col min="7976" max="7976" width="3" style="217" bestFit="1" customWidth="1"/>
    <col min="7977" max="8198" width="2.5" style="217"/>
    <col min="8199" max="8215" width="3.75" style="217" customWidth="1"/>
    <col min="8216" max="8231" width="2.5" style="217"/>
    <col min="8232" max="8232" width="3" style="217" bestFit="1" customWidth="1"/>
    <col min="8233" max="8454" width="2.5" style="217"/>
    <col min="8455" max="8471" width="3.75" style="217" customWidth="1"/>
    <col min="8472" max="8487" width="2.5" style="217"/>
    <col min="8488" max="8488" width="3" style="217" bestFit="1" customWidth="1"/>
    <col min="8489" max="8710" width="2.5" style="217"/>
    <col min="8711" max="8727" width="3.75" style="217" customWidth="1"/>
    <col min="8728" max="8743" width="2.5" style="217"/>
    <col min="8744" max="8744" width="3" style="217" bestFit="1" customWidth="1"/>
    <col min="8745" max="8966" width="2.5" style="217"/>
    <col min="8967" max="8983" width="3.75" style="217" customWidth="1"/>
    <col min="8984" max="8999" width="2.5" style="217"/>
    <col min="9000" max="9000" width="3" style="217" bestFit="1" customWidth="1"/>
    <col min="9001" max="9222" width="2.5" style="217"/>
    <col min="9223" max="9239" width="3.75" style="217" customWidth="1"/>
    <col min="9240" max="9255" width="2.5" style="217"/>
    <col min="9256" max="9256" width="3" style="217" bestFit="1" customWidth="1"/>
    <col min="9257" max="9478" width="2.5" style="217"/>
    <col min="9479" max="9495" width="3.75" style="217" customWidth="1"/>
    <col min="9496" max="9511" width="2.5" style="217"/>
    <col min="9512" max="9512" width="3" style="217" bestFit="1" customWidth="1"/>
    <col min="9513" max="9734" width="2.5" style="217"/>
    <col min="9735" max="9751" width="3.75" style="217" customWidth="1"/>
    <col min="9752" max="9767" width="2.5" style="217"/>
    <col min="9768" max="9768" width="3" style="217" bestFit="1" customWidth="1"/>
    <col min="9769" max="9990" width="2.5" style="217"/>
    <col min="9991" max="10007" width="3.75" style="217" customWidth="1"/>
    <col min="10008" max="10023" width="2.5" style="217"/>
    <col min="10024" max="10024" width="3" style="217" bestFit="1" customWidth="1"/>
    <col min="10025" max="10246" width="2.5" style="217"/>
    <col min="10247" max="10263" width="3.75" style="217" customWidth="1"/>
    <col min="10264" max="10279" width="2.5" style="217"/>
    <col min="10280" max="10280" width="3" style="217" bestFit="1" customWidth="1"/>
    <col min="10281" max="10502" width="2.5" style="217"/>
    <col min="10503" max="10519" width="3.75" style="217" customWidth="1"/>
    <col min="10520" max="10535" width="2.5" style="217"/>
    <col min="10536" max="10536" width="3" style="217" bestFit="1" customWidth="1"/>
    <col min="10537" max="10758" width="2.5" style="217"/>
    <col min="10759" max="10775" width="3.75" style="217" customWidth="1"/>
    <col min="10776" max="10791" width="2.5" style="217"/>
    <col min="10792" max="10792" width="3" style="217" bestFit="1" customWidth="1"/>
    <col min="10793" max="11014" width="2.5" style="217"/>
    <col min="11015" max="11031" width="3.75" style="217" customWidth="1"/>
    <col min="11032" max="11047" width="2.5" style="217"/>
    <col min="11048" max="11048" width="3" style="217" bestFit="1" customWidth="1"/>
    <col min="11049" max="11270" width="2.5" style="217"/>
    <col min="11271" max="11287" width="3.75" style="217" customWidth="1"/>
    <col min="11288" max="11303" width="2.5" style="217"/>
    <col min="11304" max="11304" width="3" style="217" bestFit="1" customWidth="1"/>
    <col min="11305" max="11526" width="2.5" style="217"/>
    <col min="11527" max="11543" width="3.75" style="217" customWidth="1"/>
    <col min="11544" max="11559" width="2.5" style="217"/>
    <col min="11560" max="11560" width="3" style="217" bestFit="1" customWidth="1"/>
    <col min="11561" max="11782" width="2.5" style="217"/>
    <col min="11783" max="11799" width="3.75" style="217" customWidth="1"/>
    <col min="11800" max="11815" width="2.5" style="217"/>
    <col min="11816" max="11816" width="3" style="217" bestFit="1" customWidth="1"/>
    <col min="11817" max="12038" width="2.5" style="217"/>
    <col min="12039" max="12055" width="3.75" style="217" customWidth="1"/>
    <col min="12056" max="12071" width="2.5" style="217"/>
    <col min="12072" max="12072" width="3" style="217" bestFit="1" customWidth="1"/>
    <col min="12073" max="12294" width="2.5" style="217"/>
    <col min="12295" max="12311" width="3.75" style="217" customWidth="1"/>
    <col min="12312" max="12327" width="2.5" style="217"/>
    <col min="12328" max="12328" width="3" style="217" bestFit="1" customWidth="1"/>
    <col min="12329" max="12550" width="2.5" style="217"/>
    <col min="12551" max="12567" width="3.75" style="217" customWidth="1"/>
    <col min="12568" max="12583" width="2.5" style="217"/>
    <col min="12584" max="12584" width="3" style="217" bestFit="1" customWidth="1"/>
    <col min="12585" max="12806" width="2.5" style="217"/>
    <col min="12807" max="12823" width="3.75" style="217" customWidth="1"/>
    <col min="12824" max="12839" width="2.5" style="217"/>
    <col min="12840" max="12840" width="3" style="217" bestFit="1" customWidth="1"/>
    <col min="12841" max="13062" width="2.5" style="217"/>
    <col min="13063" max="13079" width="3.75" style="217" customWidth="1"/>
    <col min="13080" max="13095" width="2.5" style="217"/>
    <col min="13096" max="13096" width="3" style="217" bestFit="1" customWidth="1"/>
    <col min="13097" max="13318" width="2.5" style="217"/>
    <col min="13319" max="13335" width="3.75" style="217" customWidth="1"/>
    <col min="13336" max="13351" width="2.5" style="217"/>
    <col min="13352" max="13352" width="3" style="217" bestFit="1" customWidth="1"/>
    <col min="13353" max="13574" width="2.5" style="217"/>
    <col min="13575" max="13591" width="3.75" style="217" customWidth="1"/>
    <col min="13592" max="13607" width="2.5" style="217"/>
    <col min="13608" max="13608" width="3" style="217" bestFit="1" customWidth="1"/>
    <col min="13609" max="13830" width="2.5" style="217"/>
    <col min="13831" max="13847" width="3.75" style="217" customWidth="1"/>
    <col min="13848" max="13863" width="2.5" style="217"/>
    <col min="13864" max="13864" width="3" style="217" bestFit="1" customWidth="1"/>
    <col min="13865" max="14086" width="2.5" style="217"/>
    <col min="14087" max="14103" width="3.75" style="217" customWidth="1"/>
    <col min="14104" max="14119" width="2.5" style="217"/>
    <col min="14120" max="14120" width="3" style="217" bestFit="1" customWidth="1"/>
    <col min="14121" max="14342" width="2.5" style="217"/>
    <col min="14343" max="14359" width="3.75" style="217" customWidth="1"/>
    <col min="14360" max="14375" width="2.5" style="217"/>
    <col min="14376" max="14376" width="3" style="217" bestFit="1" customWidth="1"/>
    <col min="14377" max="14598" width="2.5" style="217"/>
    <col min="14599" max="14615" width="3.75" style="217" customWidth="1"/>
    <col min="14616" max="14631" width="2.5" style="217"/>
    <col min="14632" max="14632" width="3" style="217" bestFit="1" customWidth="1"/>
    <col min="14633" max="14854" width="2.5" style="217"/>
    <col min="14855" max="14871" width="3.75" style="217" customWidth="1"/>
    <col min="14872" max="14887" width="2.5" style="217"/>
    <col min="14888" max="14888" width="3" style="217" bestFit="1" customWidth="1"/>
    <col min="14889" max="15110" width="2.5" style="217"/>
    <col min="15111" max="15127" width="3.75" style="217" customWidth="1"/>
    <col min="15128" max="15143" width="2.5" style="217"/>
    <col min="15144" max="15144" width="3" style="217" bestFit="1" customWidth="1"/>
    <col min="15145" max="15366" width="2.5" style="217"/>
    <col min="15367" max="15383" width="3.75" style="217" customWidth="1"/>
    <col min="15384" max="15399" width="2.5" style="217"/>
    <col min="15400" max="15400" width="3" style="217" bestFit="1" customWidth="1"/>
    <col min="15401" max="15622" width="2.5" style="217"/>
    <col min="15623" max="15639" width="3.75" style="217" customWidth="1"/>
    <col min="15640" max="15655" width="2.5" style="217"/>
    <col min="15656" max="15656" width="3" style="217" bestFit="1" customWidth="1"/>
    <col min="15657" max="15878" width="2.5" style="217"/>
    <col min="15879" max="15895" width="3.75" style="217" customWidth="1"/>
    <col min="15896" max="15911" width="2.5" style="217"/>
    <col min="15912" max="15912" width="3" style="217" bestFit="1" customWidth="1"/>
    <col min="15913" max="16134" width="2.5" style="217"/>
    <col min="16135" max="16151" width="3.75" style="217" customWidth="1"/>
    <col min="16152" max="16167" width="2.5" style="217"/>
    <col min="16168" max="16168" width="3" style="217" bestFit="1" customWidth="1"/>
    <col min="16169" max="16384" width="2.5" style="217"/>
  </cols>
  <sheetData>
    <row r="2" spans="4:47" ht="20.25" customHeight="1" thickBot="1">
      <c r="E2" s="218" t="s">
        <v>351</v>
      </c>
    </row>
    <row r="3" spans="4:47" ht="15" customHeight="1">
      <c r="D3" s="219"/>
      <c r="E3" s="220"/>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2"/>
    </row>
    <row r="4" spans="4:47" ht="18" customHeight="1">
      <c r="D4" s="223"/>
      <c r="E4" s="330" t="s">
        <v>352</v>
      </c>
      <c r="F4" s="331"/>
      <c r="G4" s="336" t="s">
        <v>353</v>
      </c>
      <c r="H4" s="337"/>
      <c r="I4" s="337"/>
      <c r="J4" s="337"/>
      <c r="K4" s="337"/>
      <c r="L4" s="337"/>
      <c r="M4" s="337"/>
      <c r="N4" s="337"/>
      <c r="O4" s="338"/>
      <c r="P4" s="342" t="s">
        <v>354</v>
      </c>
      <c r="Q4" s="343"/>
      <c r="R4" s="343"/>
      <c r="S4" s="343"/>
      <c r="T4" s="343"/>
      <c r="U4" s="343"/>
      <c r="V4" s="343"/>
      <c r="W4" s="344"/>
      <c r="X4" s="224"/>
      <c r="Y4" s="225"/>
      <c r="Z4" s="225"/>
      <c r="AA4" s="225"/>
      <c r="AB4" s="225"/>
      <c r="AC4" s="225"/>
      <c r="AD4" s="225"/>
      <c r="AE4" s="225"/>
      <c r="AF4" s="225"/>
      <c r="AG4" s="225"/>
      <c r="AH4" s="225"/>
      <c r="AI4" s="225"/>
      <c r="AJ4" s="225"/>
      <c r="AK4" s="225"/>
      <c r="AL4" s="225"/>
      <c r="AM4" s="225"/>
      <c r="AN4" s="225"/>
      <c r="AO4" s="225"/>
      <c r="AP4" s="225"/>
      <c r="AQ4" s="225"/>
      <c r="AR4" s="225"/>
      <c r="AS4" s="225"/>
      <c r="AT4" s="225"/>
      <c r="AU4" s="226"/>
    </row>
    <row r="5" spans="4:47" ht="18" customHeight="1">
      <c r="D5" s="223"/>
      <c r="E5" s="332"/>
      <c r="F5" s="333"/>
      <c r="G5" s="339"/>
      <c r="H5" s="340"/>
      <c r="I5" s="340"/>
      <c r="J5" s="340"/>
      <c r="K5" s="340"/>
      <c r="L5" s="340"/>
      <c r="M5" s="340"/>
      <c r="N5" s="340"/>
      <c r="O5" s="341"/>
      <c r="P5" s="345"/>
      <c r="Q5" s="343"/>
      <c r="R5" s="343"/>
      <c r="S5" s="343"/>
      <c r="T5" s="343"/>
      <c r="U5" s="343"/>
      <c r="V5" s="343"/>
      <c r="W5" s="344"/>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8"/>
    </row>
    <row r="6" spans="4:47" ht="18" customHeight="1">
      <c r="D6" s="223"/>
      <c r="E6" s="332"/>
      <c r="F6" s="333"/>
      <c r="G6" s="339"/>
      <c r="H6" s="340"/>
      <c r="I6" s="340"/>
      <c r="J6" s="340"/>
      <c r="K6" s="340"/>
      <c r="L6" s="340"/>
      <c r="M6" s="340"/>
      <c r="N6" s="340"/>
      <c r="O6" s="341"/>
      <c r="P6" s="345"/>
      <c r="Q6" s="343"/>
      <c r="R6" s="343"/>
      <c r="S6" s="343"/>
      <c r="T6" s="343"/>
      <c r="U6" s="343"/>
      <c r="V6" s="343"/>
      <c r="W6" s="344"/>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8"/>
    </row>
    <row r="7" spans="4:47" ht="18" customHeight="1">
      <c r="D7" s="223"/>
      <c r="E7" s="332"/>
      <c r="F7" s="333"/>
      <c r="G7" s="339"/>
      <c r="H7" s="340"/>
      <c r="I7" s="340"/>
      <c r="J7" s="340"/>
      <c r="K7" s="340"/>
      <c r="L7" s="340"/>
      <c r="M7" s="340"/>
      <c r="N7" s="340"/>
      <c r="O7" s="341"/>
      <c r="P7" s="345"/>
      <c r="Q7" s="343"/>
      <c r="R7" s="343"/>
      <c r="S7" s="343"/>
      <c r="T7" s="343"/>
      <c r="U7" s="343"/>
      <c r="V7" s="343"/>
      <c r="W7" s="344"/>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8"/>
    </row>
    <row r="8" spans="4:47" ht="18" customHeight="1">
      <c r="D8" s="223"/>
      <c r="E8" s="332"/>
      <c r="F8" s="333"/>
      <c r="G8" s="339"/>
      <c r="H8" s="340"/>
      <c r="I8" s="340"/>
      <c r="J8" s="340"/>
      <c r="K8" s="340"/>
      <c r="L8" s="340"/>
      <c r="M8" s="340"/>
      <c r="N8" s="340"/>
      <c r="O8" s="341"/>
      <c r="P8" s="345"/>
      <c r="Q8" s="343"/>
      <c r="R8" s="343"/>
      <c r="S8" s="343"/>
      <c r="T8" s="343"/>
      <c r="U8" s="343"/>
      <c r="V8" s="343"/>
      <c r="W8" s="344"/>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8"/>
    </row>
    <row r="9" spans="4:47" ht="18" customHeight="1">
      <c r="D9" s="223"/>
      <c r="E9" s="332"/>
      <c r="F9" s="333"/>
      <c r="G9" s="336" t="s">
        <v>355</v>
      </c>
      <c r="H9" s="337"/>
      <c r="I9" s="337"/>
      <c r="J9" s="337"/>
      <c r="K9" s="337"/>
      <c r="L9" s="337"/>
      <c r="M9" s="337"/>
      <c r="N9" s="337"/>
      <c r="O9" s="338"/>
      <c r="P9" s="345"/>
      <c r="Q9" s="343"/>
      <c r="R9" s="343"/>
      <c r="S9" s="343"/>
      <c r="T9" s="343"/>
      <c r="U9" s="343"/>
      <c r="V9" s="343"/>
      <c r="W9" s="344"/>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8"/>
    </row>
    <row r="10" spans="4:47" ht="18" customHeight="1">
      <c r="D10" s="223"/>
      <c r="E10" s="332"/>
      <c r="F10" s="333"/>
      <c r="G10" s="339"/>
      <c r="H10" s="340"/>
      <c r="I10" s="340"/>
      <c r="J10" s="340"/>
      <c r="K10" s="340"/>
      <c r="L10" s="340"/>
      <c r="M10" s="340"/>
      <c r="N10" s="340"/>
      <c r="O10" s="341"/>
      <c r="P10" s="345"/>
      <c r="Q10" s="343"/>
      <c r="R10" s="343"/>
      <c r="S10" s="343"/>
      <c r="T10" s="343"/>
      <c r="U10" s="343"/>
      <c r="V10" s="343"/>
      <c r="W10" s="344"/>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8"/>
    </row>
    <row r="11" spans="4:47" ht="18" customHeight="1">
      <c r="D11" s="223"/>
      <c r="E11" s="332"/>
      <c r="F11" s="333"/>
      <c r="G11" s="339"/>
      <c r="H11" s="340"/>
      <c r="I11" s="340"/>
      <c r="J11" s="340"/>
      <c r="K11" s="340"/>
      <c r="L11" s="340"/>
      <c r="M11" s="340"/>
      <c r="N11" s="340"/>
      <c r="O11" s="341"/>
      <c r="P11" s="345"/>
      <c r="Q11" s="343"/>
      <c r="R11" s="343"/>
      <c r="S11" s="343"/>
      <c r="T11" s="343"/>
      <c r="U11" s="343"/>
      <c r="V11" s="343"/>
      <c r="W11" s="344"/>
      <c r="X11" s="229"/>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1"/>
    </row>
    <row r="12" spans="4:47" ht="18" customHeight="1">
      <c r="D12" s="223"/>
      <c r="E12" s="332"/>
      <c r="F12" s="333"/>
      <c r="G12" s="339"/>
      <c r="H12" s="340"/>
      <c r="I12" s="340"/>
      <c r="J12" s="340"/>
      <c r="K12" s="340"/>
      <c r="L12" s="340"/>
      <c r="M12" s="340"/>
      <c r="N12" s="340"/>
      <c r="O12" s="341"/>
      <c r="P12" s="342" t="s">
        <v>356</v>
      </c>
      <c r="Q12" s="343"/>
      <c r="R12" s="343"/>
      <c r="S12" s="343"/>
      <c r="T12" s="343"/>
      <c r="U12" s="343"/>
      <c r="V12" s="343"/>
      <c r="W12" s="344"/>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8"/>
    </row>
    <row r="13" spans="4:47" ht="18" customHeight="1">
      <c r="D13" s="223"/>
      <c r="E13" s="332"/>
      <c r="F13" s="333"/>
      <c r="G13" s="339"/>
      <c r="H13" s="340"/>
      <c r="I13" s="340"/>
      <c r="J13" s="340"/>
      <c r="K13" s="340"/>
      <c r="L13" s="340"/>
      <c r="M13" s="340"/>
      <c r="N13" s="340"/>
      <c r="O13" s="341"/>
      <c r="P13" s="345"/>
      <c r="Q13" s="343"/>
      <c r="R13" s="343"/>
      <c r="S13" s="343"/>
      <c r="T13" s="343"/>
      <c r="U13" s="343"/>
      <c r="V13" s="343"/>
      <c r="W13" s="344"/>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8"/>
    </row>
    <row r="14" spans="4:47" ht="18" customHeight="1">
      <c r="D14" s="223"/>
      <c r="E14" s="332"/>
      <c r="F14" s="333"/>
      <c r="G14" s="339"/>
      <c r="H14" s="340"/>
      <c r="I14" s="340"/>
      <c r="J14" s="340"/>
      <c r="K14" s="340"/>
      <c r="L14" s="340"/>
      <c r="M14" s="340"/>
      <c r="N14" s="340"/>
      <c r="O14" s="341"/>
      <c r="P14" s="345"/>
      <c r="Q14" s="343"/>
      <c r="R14" s="343"/>
      <c r="S14" s="343"/>
      <c r="T14" s="343"/>
      <c r="U14" s="343"/>
      <c r="V14" s="343"/>
      <c r="W14" s="344"/>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8"/>
    </row>
    <row r="15" spans="4:47" ht="18" customHeight="1">
      <c r="D15" s="223"/>
      <c r="E15" s="332"/>
      <c r="F15" s="333"/>
      <c r="G15" s="232"/>
      <c r="H15" s="227"/>
      <c r="I15" s="346" t="s">
        <v>357</v>
      </c>
      <c r="J15" s="347"/>
      <c r="K15" s="347"/>
      <c r="L15" s="347"/>
      <c r="M15" s="347"/>
      <c r="N15" s="347"/>
      <c r="O15" s="348"/>
      <c r="P15" s="345"/>
      <c r="Q15" s="343"/>
      <c r="R15" s="343"/>
      <c r="S15" s="343"/>
      <c r="T15" s="343"/>
      <c r="U15" s="343"/>
      <c r="V15" s="343"/>
      <c r="W15" s="344"/>
      <c r="X15" s="224"/>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6"/>
    </row>
    <row r="16" spans="4:47" ht="18" customHeight="1">
      <c r="D16" s="223"/>
      <c r="E16" s="332"/>
      <c r="F16" s="333"/>
      <c r="G16" s="232"/>
      <c r="H16" s="227"/>
      <c r="I16" s="349"/>
      <c r="J16" s="350"/>
      <c r="K16" s="350"/>
      <c r="L16" s="350"/>
      <c r="M16" s="350"/>
      <c r="N16" s="350"/>
      <c r="O16" s="351"/>
      <c r="P16" s="345"/>
      <c r="Q16" s="343"/>
      <c r="R16" s="343"/>
      <c r="S16" s="343"/>
      <c r="T16" s="343"/>
      <c r="U16" s="343"/>
      <c r="V16" s="343"/>
      <c r="W16" s="344"/>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8"/>
    </row>
    <row r="17" spans="3:47" ht="18" customHeight="1">
      <c r="D17" s="223"/>
      <c r="E17" s="332"/>
      <c r="F17" s="333"/>
      <c r="G17" s="232"/>
      <c r="H17" s="227"/>
      <c r="I17" s="349"/>
      <c r="J17" s="350"/>
      <c r="K17" s="350"/>
      <c r="L17" s="350"/>
      <c r="M17" s="350"/>
      <c r="N17" s="350"/>
      <c r="O17" s="351"/>
      <c r="P17" s="345"/>
      <c r="Q17" s="343"/>
      <c r="R17" s="343"/>
      <c r="S17" s="343"/>
      <c r="T17" s="343"/>
      <c r="U17" s="343"/>
      <c r="V17" s="343"/>
      <c r="W17" s="344"/>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8"/>
    </row>
    <row r="18" spans="3:47" ht="18" customHeight="1">
      <c r="D18" s="223"/>
      <c r="E18" s="332"/>
      <c r="F18" s="333"/>
      <c r="G18" s="232"/>
      <c r="H18" s="227"/>
      <c r="I18" s="349" t="s">
        <v>358</v>
      </c>
      <c r="J18" s="350"/>
      <c r="K18" s="350"/>
      <c r="L18" s="350"/>
      <c r="M18" s="350"/>
      <c r="N18" s="350"/>
      <c r="O18" s="351"/>
      <c r="P18" s="345"/>
      <c r="Q18" s="343"/>
      <c r="R18" s="343"/>
      <c r="S18" s="343"/>
      <c r="T18" s="343"/>
      <c r="U18" s="343"/>
      <c r="V18" s="343"/>
      <c r="W18" s="344"/>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8"/>
    </row>
    <row r="19" spans="3:47" ht="18" customHeight="1">
      <c r="D19" s="223"/>
      <c r="E19" s="332"/>
      <c r="F19" s="333"/>
      <c r="G19" s="232"/>
      <c r="H19" s="227"/>
      <c r="I19" s="349"/>
      <c r="J19" s="350"/>
      <c r="K19" s="350"/>
      <c r="L19" s="350"/>
      <c r="M19" s="350"/>
      <c r="N19" s="350"/>
      <c r="O19" s="351"/>
      <c r="P19" s="345"/>
      <c r="Q19" s="343"/>
      <c r="R19" s="343"/>
      <c r="S19" s="343"/>
      <c r="T19" s="343"/>
      <c r="U19" s="343"/>
      <c r="V19" s="343"/>
      <c r="W19" s="344"/>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8"/>
    </row>
    <row r="20" spans="3:47" ht="18" customHeight="1">
      <c r="D20" s="223"/>
      <c r="E20" s="332"/>
      <c r="F20" s="333"/>
      <c r="G20" s="232"/>
      <c r="H20" s="227"/>
      <c r="I20" s="349" t="s">
        <v>359</v>
      </c>
      <c r="J20" s="350"/>
      <c r="K20" s="350"/>
      <c r="L20" s="350"/>
      <c r="M20" s="350"/>
      <c r="N20" s="350"/>
      <c r="O20" s="351"/>
      <c r="P20" s="345"/>
      <c r="Q20" s="343"/>
      <c r="R20" s="343"/>
      <c r="S20" s="343"/>
      <c r="T20" s="343"/>
      <c r="U20" s="343"/>
      <c r="V20" s="343"/>
      <c r="W20" s="344"/>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8"/>
    </row>
    <row r="21" spans="3:47" ht="18" customHeight="1">
      <c r="D21" s="223"/>
      <c r="E21" s="334"/>
      <c r="F21" s="335"/>
      <c r="G21" s="233"/>
      <c r="H21" s="234"/>
      <c r="I21" s="352"/>
      <c r="J21" s="353"/>
      <c r="K21" s="353"/>
      <c r="L21" s="353"/>
      <c r="M21" s="353"/>
      <c r="N21" s="353"/>
      <c r="O21" s="354"/>
      <c r="P21" s="345"/>
      <c r="Q21" s="343"/>
      <c r="R21" s="343"/>
      <c r="S21" s="343"/>
      <c r="T21" s="343"/>
      <c r="U21" s="343"/>
      <c r="V21" s="343"/>
      <c r="W21" s="344"/>
      <c r="X21" s="229"/>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1"/>
    </row>
    <row r="22" spans="3:47" ht="15" customHeight="1">
      <c r="C22" s="228"/>
      <c r="D22" s="227"/>
      <c r="E22" s="361" t="s">
        <v>360</v>
      </c>
      <c r="F22" s="361"/>
      <c r="G22" s="362" t="s">
        <v>361</v>
      </c>
      <c r="H22" s="362"/>
      <c r="I22" s="362"/>
      <c r="J22" s="362"/>
      <c r="K22" s="362"/>
      <c r="L22" s="362"/>
      <c r="M22" s="362"/>
      <c r="N22" s="362"/>
      <c r="O22" s="362"/>
      <c r="P22" s="362"/>
      <c r="Q22" s="362"/>
      <c r="R22" s="362"/>
      <c r="S22" s="362"/>
      <c r="T22" s="362"/>
      <c r="U22" s="362"/>
      <c r="V22" s="362"/>
      <c r="W22" s="362"/>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8"/>
    </row>
    <row r="23" spans="3:47" ht="15" customHeight="1">
      <c r="C23" s="228"/>
      <c r="D23" s="227"/>
      <c r="E23" s="361"/>
      <c r="F23" s="361"/>
      <c r="G23" s="362"/>
      <c r="H23" s="362"/>
      <c r="I23" s="362"/>
      <c r="J23" s="362"/>
      <c r="K23" s="362"/>
      <c r="L23" s="362"/>
      <c r="M23" s="362"/>
      <c r="N23" s="362"/>
      <c r="O23" s="362"/>
      <c r="P23" s="362"/>
      <c r="Q23" s="362"/>
      <c r="R23" s="362"/>
      <c r="S23" s="362"/>
      <c r="T23" s="362"/>
      <c r="U23" s="362"/>
      <c r="V23" s="362"/>
      <c r="W23" s="362"/>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8"/>
    </row>
    <row r="24" spans="3:47" ht="15" customHeight="1">
      <c r="C24" s="228"/>
      <c r="D24" s="227"/>
      <c r="E24" s="361"/>
      <c r="F24" s="361"/>
      <c r="G24" s="362" t="s">
        <v>362</v>
      </c>
      <c r="H24" s="362"/>
      <c r="I24" s="362"/>
      <c r="J24" s="362"/>
      <c r="K24" s="362"/>
      <c r="L24" s="362"/>
      <c r="M24" s="362"/>
      <c r="N24" s="362"/>
      <c r="O24" s="362"/>
      <c r="P24" s="362"/>
      <c r="Q24" s="362"/>
      <c r="R24" s="362"/>
      <c r="S24" s="362"/>
      <c r="T24" s="362"/>
      <c r="U24" s="362"/>
      <c r="V24" s="362"/>
      <c r="W24" s="362"/>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8"/>
    </row>
    <row r="25" spans="3:47" ht="15" customHeight="1">
      <c r="C25" s="228"/>
      <c r="D25" s="227"/>
      <c r="E25" s="361"/>
      <c r="F25" s="361"/>
      <c r="G25" s="362"/>
      <c r="H25" s="362"/>
      <c r="I25" s="362"/>
      <c r="J25" s="362"/>
      <c r="K25" s="362"/>
      <c r="L25" s="362"/>
      <c r="M25" s="362"/>
      <c r="N25" s="362"/>
      <c r="O25" s="362"/>
      <c r="P25" s="362"/>
      <c r="Q25" s="362"/>
      <c r="R25" s="362"/>
      <c r="S25" s="362"/>
      <c r="T25" s="362"/>
      <c r="U25" s="362"/>
      <c r="V25" s="362"/>
      <c r="W25" s="362"/>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8"/>
    </row>
    <row r="26" spans="3:47" ht="15" customHeight="1">
      <c r="C26" s="228"/>
      <c r="D26" s="227"/>
      <c r="E26" s="361"/>
      <c r="F26" s="361"/>
      <c r="G26" s="362" t="s">
        <v>363</v>
      </c>
      <c r="H26" s="362"/>
      <c r="I26" s="362"/>
      <c r="J26" s="362"/>
      <c r="K26" s="362"/>
      <c r="L26" s="362"/>
      <c r="M26" s="362"/>
      <c r="N26" s="362"/>
      <c r="O26" s="362"/>
      <c r="P26" s="362"/>
      <c r="Q26" s="362"/>
      <c r="R26" s="362"/>
      <c r="S26" s="362"/>
      <c r="T26" s="362"/>
      <c r="U26" s="362"/>
      <c r="V26" s="362"/>
      <c r="W26" s="362"/>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8"/>
    </row>
    <row r="27" spans="3:47" ht="15" customHeight="1">
      <c r="C27" s="228"/>
      <c r="D27" s="227"/>
      <c r="E27" s="361"/>
      <c r="F27" s="361"/>
      <c r="G27" s="362"/>
      <c r="H27" s="362"/>
      <c r="I27" s="362"/>
      <c r="J27" s="362"/>
      <c r="K27" s="362"/>
      <c r="L27" s="362"/>
      <c r="M27" s="362"/>
      <c r="N27" s="362"/>
      <c r="O27" s="362"/>
      <c r="P27" s="362"/>
      <c r="Q27" s="362"/>
      <c r="R27" s="362"/>
      <c r="S27" s="362"/>
      <c r="T27" s="362"/>
      <c r="U27" s="362"/>
      <c r="V27" s="362"/>
      <c r="W27" s="362"/>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8"/>
    </row>
    <row r="28" spans="3:47" ht="15" customHeight="1">
      <c r="C28" s="228"/>
      <c r="D28" s="227"/>
      <c r="E28" s="361"/>
      <c r="F28" s="361"/>
      <c r="G28" s="362" t="s">
        <v>364</v>
      </c>
      <c r="H28" s="362"/>
      <c r="I28" s="362"/>
      <c r="J28" s="362"/>
      <c r="K28" s="362"/>
      <c r="L28" s="362"/>
      <c r="M28" s="362"/>
      <c r="N28" s="362"/>
      <c r="O28" s="362"/>
      <c r="P28" s="362"/>
      <c r="Q28" s="362"/>
      <c r="R28" s="362"/>
      <c r="S28" s="362"/>
      <c r="T28" s="362"/>
      <c r="U28" s="362"/>
      <c r="V28" s="362"/>
      <c r="W28" s="362"/>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8"/>
    </row>
    <row r="29" spans="3:47" ht="15" customHeight="1">
      <c r="C29" s="228"/>
      <c r="D29" s="227"/>
      <c r="E29" s="361"/>
      <c r="F29" s="361"/>
      <c r="G29" s="362"/>
      <c r="H29" s="362"/>
      <c r="I29" s="362"/>
      <c r="J29" s="362"/>
      <c r="K29" s="362"/>
      <c r="L29" s="362"/>
      <c r="M29" s="362"/>
      <c r="N29" s="362"/>
      <c r="O29" s="362"/>
      <c r="P29" s="362"/>
      <c r="Q29" s="362"/>
      <c r="R29" s="362"/>
      <c r="S29" s="362"/>
      <c r="T29" s="362"/>
      <c r="U29" s="362"/>
      <c r="V29" s="362"/>
      <c r="W29" s="362"/>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8"/>
    </row>
    <row r="30" spans="3:47" ht="15" customHeight="1">
      <c r="C30" s="228"/>
      <c r="D30" s="227"/>
      <c r="E30" s="361"/>
      <c r="F30" s="361"/>
      <c r="G30" s="362" t="s">
        <v>365</v>
      </c>
      <c r="H30" s="362"/>
      <c r="I30" s="362"/>
      <c r="J30" s="362"/>
      <c r="K30" s="362"/>
      <c r="L30" s="362"/>
      <c r="M30" s="362"/>
      <c r="N30" s="362"/>
      <c r="O30" s="362"/>
      <c r="P30" s="362"/>
      <c r="Q30" s="362"/>
      <c r="R30" s="362"/>
      <c r="S30" s="362"/>
      <c r="T30" s="362"/>
      <c r="U30" s="362"/>
      <c r="V30" s="362"/>
      <c r="W30" s="362"/>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8"/>
    </row>
    <row r="31" spans="3:47" ht="15" customHeight="1">
      <c r="C31" s="228"/>
      <c r="D31" s="227"/>
      <c r="E31" s="361"/>
      <c r="F31" s="361"/>
      <c r="G31" s="362"/>
      <c r="H31" s="362"/>
      <c r="I31" s="362"/>
      <c r="J31" s="362"/>
      <c r="K31" s="362"/>
      <c r="L31" s="362"/>
      <c r="M31" s="362"/>
      <c r="N31" s="362"/>
      <c r="O31" s="362"/>
      <c r="P31" s="362"/>
      <c r="Q31" s="362"/>
      <c r="R31" s="362"/>
      <c r="S31" s="362"/>
      <c r="T31" s="362"/>
      <c r="U31" s="362"/>
      <c r="V31" s="362"/>
      <c r="W31" s="362"/>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1"/>
    </row>
    <row r="32" spans="3:47" ht="15" customHeight="1">
      <c r="C32" s="228"/>
      <c r="D32" s="227"/>
      <c r="E32" s="362"/>
      <c r="F32" s="362"/>
      <c r="G32" s="362" t="s">
        <v>366</v>
      </c>
      <c r="H32" s="362"/>
      <c r="I32" s="362"/>
      <c r="J32" s="362"/>
      <c r="K32" s="362"/>
      <c r="L32" s="362"/>
      <c r="M32" s="362"/>
      <c r="N32" s="362"/>
      <c r="O32" s="362"/>
      <c r="P32" s="362"/>
      <c r="Q32" s="362"/>
      <c r="R32" s="362"/>
      <c r="S32" s="362"/>
      <c r="T32" s="362"/>
      <c r="U32" s="362"/>
      <c r="V32" s="362"/>
      <c r="W32" s="362"/>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8"/>
    </row>
    <row r="33" spans="3:48" ht="15" customHeight="1">
      <c r="C33" s="228"/>
      <c r="D33" s="227"/>
      <c r="E33" s="362"/>
      <c r="F33" s="362"/>
      <c r="G33" s="362"/>
      <c r="H33" s="362"/>
      <c r="I33" s="362"/>
      <c r="J33" s="362"/>
      <c r="K33" s="362"/>
      <c r="L33" s="362"/>
      <c r="M33" s="362"/>
      <c r="N33" s="362"/>
      <c r="O33" s="362"/>
      <c r="P33" s="362"/>
      <c r="Q33" s="362"/>
      <c r="R33" s="362"/>
      <c r="S33" s="362"/>
      <c r="T33" s="362"/>
      <c r="U33" s="362"/>
      <c r="V33" s="362"/>
      <c r="W33" s="362"/>
      <c r="X33" s="229"/>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1"/>
    </row>
    <row r="34" spans="3:48" ht="20.25" customHeight="1" thickBot="1">
      <c r="C34" s="228"/>
      <c r="D34" s="235"/>
      <c r="E34" s="236"/>
      <c r="F34" s="236"/>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8"/>
      <c r="AV34" s="223"/>
    </row>
    <row r="35" spans="3:48" ht="20.25" customHeight="1" thickBot="1">
      <c r="E35" s="218" t="s">
        <v>367</v>
      </c>
    </row>
    <row r="36" spans="3:48" ht="15" customHeight="1">
      <c r="D36" s="219"/>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2"/>
    </row>
    <row r="37" spans="3:48" ht="20.25" customHeight="1">
      <c r="D37" s="223"/>
      <c r="E37" s="227"/>
      <c r="G37" s="239" t="s">
        <v>368</v>
      </c>
      <c r="H37" s="240"/>
      <c r="I37" s="240"/>
      <c r="J37" s="241"/>
      <c r="K37" s="241"/>
      <c r="L37" s="241"/>
      <c r="M37" s="241"/>
      <c r="O37" s="240" t="s">
        <v>369</v>
      </c>
      <c r="P37" s="241"/>
      <c r="Q37" s="241"/>
      <c r="R37" s="241"/>
      <c r="S37" s="241"/>
      <c r="T37" s="241"/>
      <c r="U37" s="241"/>
      <c r="V37" s="241"/>
      <c r="Y37" s="240" t="s">
        <v>370</v>
      </c>
      <c r="AA37" s="241"/>
      <c r="AB37" s="241"/>
      <c r="AC37" s="241"/>
      <c r="AD37" s="241"/>
      <c r="AE37" s="241"/>
      <c r="AF37" s="241"/>
      <c r="AH37" s="241"/>
      <c r="AI37" s="241"/>
      <c r="AJ37" s="241"/>
      <c r="AK37" s="241"/>
      <c r="AM37" s="240" t="s">
        <v>371</v>
      </c>
      <c r="AN37" s="241"/>
      <c r="AO37" s="241"/>
      <c r="AP37" s="241"/>
      <c r="AQ37" s="241"/>
      <c r="AR37" s="241"/>
      <c r="AS37" s="227"/>
      <c r="AT37" s="227"/>
      <c r="AU37" s="228"/>
    </row>
    <row r="38" spans="3:48" ht="20.25" customHeight="1" thickBot="1">
      <c r="D38" s="223"/>
      <c r="E38" s="227"/>
      <c r="F38" s="227"/>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27"/>
      <c r="AT38" s="227"/>
      <c r="AU38" s="228"/>
    </row>
    <row r="39" spans="3:48" ht="20.25" customHeight="1">
      <c r="D39" s="223"/>
      <c r="E39" s="219"/>
      <c r="F39" s="221"/>
      <c r="G39" s="242"/>
      <c r="H39" s="243"/>
      <c r="I39" s="242"/>
      <c r="J39" s="242"/>
      <c r="K39" s="243"/>
      <c r="L39" s="244"/>
      <c r="M39" s="245"/>
      <c r="N39" s="373" t="s">
        <v>372</v>
      </c>
      <c r="O39" s="374"/>
      <c r="P39" s="374"/>
      <c r="Q39" s="374"/>
      <c r="R39" s="374"/>
      <c r="S39" s="375"/>
      <c r="T39" s="245"/>
      <c r="U39" s="245"/>
      <c r="V39" s="245"/>
      <c r="W39" s="245"/>
      <c r="X39" s="379" t="s">
        <v>373</v>
      </c>
      <c r="Y39" s="380"/>
      <c r="Z39" s="380"/>
      <c r="AA39" s="380"/>
      <c r="AB39" s="380"/>
      <c r="AC39" s="380"/>
      <c r="AD39" s="380"/>
      <c r="AE39" s="380"/>
      <c r="AF39" s="381"/>
      <c r="AG39" s="227"/>
      <c r="AH39" s="227"/>
      <c r="AI39" s="227"/>
      <c r="AJ39" s="227"/>
      <c r="AK39" s="227"/>
      <c r="AL39" s="379" t="s">
        <v>374</v>
      </c>
      <c r="AM39" s="380"/>
      <c r="AN39" s="380"/>
      <c r="AO39" s="380"/>
      <c r="AP39" s="380"/>
      <c r="AQ39" s="380"/>
      <c r="AR39" s="380"/>
      <c r="AS39" s="380"/>
      <c r="AT39" s="381"/>
      <c r="AU39" s="228"/>
    </row>
    <row r="40" spans="3:48" ht="20.25" customHeight="1" thickBot="1">
      <c r="D40" s="223"/>
      <c r="E40" s="223"/>
      <c r="F40" s="227" t="s">
        <v>375</v>
      </c>
      <c r="G40" s="246"/>
      <c r="H40" s="247"/>
      <c r="I40" s="246"/>
      <c r="J40" s="241" t="s">
        <v>376</v>
      </c>
      <c r="K40" s="247"/>
      <c r="L40" s="248"/>
      <c r="M40" s="246"/>
      <c r="N40" s="376"/>
      <c r="O40" s="377"/>
      <c r="P40" s="377"/>
      <c r="Q40" s="377"/>
      <c r="R40" s="377"/>
      <c r="S40" s="378"/>
      <c r="T40" s="246"/>
      <c r="U40" s="246"/>
      <c r="V40" s="246"/>
      <c r="W40" s="246"/>
      <c r="X40" s="358"/>
      <c r="Y40" s="359"/>
      <c r="Z40" s="359"/>
      <c r="AA40" s="359"/>
      <c r="AB40" s="359"/>
      <c r="AC40" s="359"/>
      <c r="AD40" s="359"/>
      <c r="AE40" s="359"/>
      <c r="AF40" s="360"/>
      <c r="AG40" s="227"/>
      <c r="AH40" s="227"/>
      <c r="AI40" s="227"/>
      <c r="AJ40" s="227"/>
      <c r="AK40" s="227"/>
      <c r="AL40" s="358"/>
      <c r="AM40" s="359"/>
      <c r="AN40" s="359"/>
      <c r="AO40" s="359"/>
      <c r="AP40" s="359"/>
      <c r="AQ40" s="359"/>
      <c r="AR40" s="359"/>
      <c r="AS40" s="359"/>
      <c r="AT40" s="360"/>
      <c r="AU40" s="228"/>
    </row>
    <row r="41" spans="3:48" ht="20.25" customHeight="1" thickBot="1">
      <c r="D41" s="223"/>
      <c r="E41" s="223"/>
      <c r="F41" s="382" t="s">
        <v>377</v>
      </c>
      <c r="G41" s="383"/>
      <c r="H41" s="249"/>
      <c r="I41" s="250"/>
      <c r="J41" s="250"/>
      <c r="K41" s="249"/>
      <c r="L41" s="251"/>
      <c r="M41" s="250"/>
      <c r="N41" s="388" t="s">
        <v>378</v>
      </c>
      <c r="O41" s="389"/>
      <c r="P41" s="389"/>
      <c r="Q41" s="389"/>
      <c r="R41" s="389"/>
      <c r="S41" s="390"/>
      <c r="T41" s="250"/>
      <c r="U41" s="250"/>
      <c r="V41" s="252"/>
      <c r="W41" s="253"/>
      <c r="X41" s="364" t="s">
        <v>379</v>
      </c>
      <c r="Y41" s="365"/>
      <c r="Z41" s="365"/>
      <c r="AA41" s="365"/>
      <c r="AB41" s="365"/>
      <c r="AC41" s="365"/>
      <c r="AD41" s="365"/>
      <c r="AE41" s="365"/>
      <c r="AF41" s="366"/>
      <c r="AG41" s="227"/>
      <c r="AH41" s="227"/>
      <c r="AI41" s="227"/>
      <c r="AJ41" s="227"/>
      <c r="AK41" s="227"/>
      <c r="AL41" s="355" t="s">
        <v>380</v>
      </c>
      <c r="AM41" s="356"/>
      <c r="AN41" s="356"/>
      <c r="AO41" s="356"/>
      <c r="AP41" s="356"/>
      <c r="AQ41" s="356"/>
      <c r="AR41" s="356"/>
      <c r="AS41" s="356"/>
      <c r="AT41" s="357"/>
      <c r="AU41" s="228"/>
    </row>
    <row r="42" spans="3:48" ht="20.25" customHeight="1">
      <c r="D42" s="223"/>
      <c r="E42" s="223"/>
      <c r="F42" s="384"/>
      <c r="G42" s="385"/>
      <c r="H42" s="228"/>
      <c r="I42" s="227"/>
      <c r="J42" s="227"/>
      <c r="K42" s="228"/>
      <c r="L42" s="223"/>
      <c r="M42" s="227"/>
      <c r="N42" s="391"/>
      <c r="O42" s="392"/>
      <c r="P42" s="392"/>
      <c r="Q42" s="392"/>
      <c r="R42" s="392"/>
      <c r="S42" s="393"/>
      <c r="T42" s="227"/>
      <c r="U42" s="228"/>
      <c r="V42" s="227"/>
      <c r="W42" s="227"/>
      <c r="X42" s="394"/>
      <c r="Y42" s="395"/>
      <c r="Z42" s="395"/>
      <c r="AA42" s="395"/>
      <c r="AB42" s="395"/>
      <c r="AC42" s="395"/>
      <c r="AD42" s="395"/>
      <c r="AE42" s="395"/>
      <c r="AF42" s="396"/>
      <c r="AG42" s="227"/>
      <c r="AH42" s="227"/>
      <c r="AI42" s="227"/>
      <c r="AJ42" s="227"/>
      <c r="AK42" s="227"/>
      <c r="AL42" s="358"/>
      <c r="AM42" s="359"/>
      <c r="AN42" s="359"/>
      <c r="AO42" s="359"/>
      <c r="AP42" s="359"/>
      <c r="AQ42" s="359"/>
      <c r="AR42" s="359"/>
      <c r="AS42" s="359"/>
      <c r="AT42" s="360"/>
      <c r="AU42" s="228"/>
    </row>
    <row r="43" spans="3:48" ht="20.25" customHeight="1" thickBot="1">
      <c r="D43" s="223"/>
      <c r="E43" s="223"/>
      <c r="F43" s="386"/>
      <c r="G43" s="387"/>
      <c r="H43" s="254"/>
      <c r="I43" s="241"/>
      <c r="J43" s="241"/>
      <c r="K43" s="254"/>
      <c r="L43" s="255"/>
      <c r="M43" s="241"/>
      <c r="N43" s="355" t="s">
        <v>381</v>
      </c>
      <c r="O43" s="356"/>
      <c r="P43" s="356"/>
      <c r="Q43" s="356"/>
      <c r="R43" s="356"/>
      <c r="S43" s="357"/>
      <c r="T43" s="241"/>
      <c r="U43" s="254"/>
      <c r="V43" s="241"/>
      <c r="W43" s="241"/>
      <c r="X43" s="355" t="s">
        <v>382</v>
      </c>
      <c r="Y43" s="356"/>
      <c r="Z43" s="356"/>
      <c r="AA43" s="356"/>
      <c r="AB43" s="356"/>
      <c r="AC43" s="356"/>
      <c r="AD43" s="356"/>
      <c r="AE43" s="356"/>
      <c r="AF43" s="357"/>
      <c r="AG43" s="241"/>
      <c r="AH43" s="241"/>
      <c r="AI43" s="241"/>
      <c r="AJ43" s="241"/>
      <c r="AK43" s="241"/>
      <c r="AL43" s="355" t="s">
        <v>383</v>
      </c>
      <c r="AM43" s="356"/>
      <c r="AN43" s="356"/>
      <c r="AO43" s="356"/>
      <c r="AP43" s="356"/>
      <c r="AQ43" s="356"/>
      <c r="AR43" s="356"/>
      <c r="AS43" s="356"/>
      <c r="AT43" s="357"/>
      <c r="AU43" s="228"/>
    </row>
    <row r="44" spans="3:48" ht="20.25" customHeight="1">
      <c r="D44" s="223"/>
      <c r="E44" s="223"/>
      <c r="F44" s="256"/>
      <c r="G44" s="227"/>
      <c r="H44" s="228"/>
      <c r="I44" s="227"/>
      <c r="J44" s="227"/>
      <c r="K44" s="228"/>
      <c r="L44" s="223"/>
      <c r="M44" s="227"/>
      <c r="N44" s="358"/>
      <c r="O44" s="359"/>
      <c r="P44" s="359"/>
      <c r="Q44" s="359"/>
      <c r="R44" s="359"/>
      <c r="S44" s="360"/>
      <c r="T44" s="227"/>
      <c r="U44" s="228"/>
      <c r="V44" s="227"/>
      <c r="W44" s="227"/>
      <c r="X44" s="358"/>
      <c r="Y44" s="359"/>
      <c r="Z44" s="359"/>
      <c r="AA44" s="359"/>
      <c r="AB44" s="359"/>
      <c r="AC44" s="359"/>
      <c r="AD44" s="359"/>
      <c r="AE44" s="359"/>
      <c r="AF44" s="360"/>
      <c r="AG44" s="227"/>
      <c r="AH44" s="227"/>
      <c r="AI44" s="227"/>
      <c r="AJ44" s="227"/>
      <c r="AK44" s="227"/>
      <c r="AL44" s="358"/>
      <c r="AM44" s="359"/>
      <c r="AN44" s="359"/>
      <c r="AO44" s="359"/>
      <c r="AP44" s="359"/>
      <c r="AQ44" s="359"/>
      <c r="AR44" s="359"/>
      <c r="AS44" s="359"/>
      <c r="AT44" s="360"/>
      <c r="AU44" s="228"/>
    </row>
    <row r="45" spans="3:48" ht="20.25" customHeight="1">
      <c r="D45" s="223"/>
      <c r="E45" s="223"/>
      <c r="F45" s="257"/>
      <c r="G45" s="241"/>
      <c r="H45" s="254"/>
      <c r="I45" s="241"/>
      <c r="J45" s="241"/>
      <c r="K45" s="254"/>
      <c r="L45" s="255"/>
      <c r="M45" s="241"/>
      <c r="N45" s="355" t="s">
        <v>384</v>
      </c>
      <c r="O45" s="356"/>
      <c r="P45" s="356"/>
      <c r="Q45" s="356"/>
      <c r="R45" s="356"/>
      <c r="S45" s="357"/>
      <c r="T45" s="241"/>
      <c r="U45" s="254"/>
      <c r="V45" s="241"/>
      <c r="W45" s="241"/>
      <c r="X45" s="355" t="s">
        <v>385</v>
      </c>
      <c r="Y45" s="356"/>
      <c r="Z45" s="356"/>
      <c r="AA45" s="356"/>
      <c r="AB45" s="356"/>
      <c r="AC45" s="356"/>
      <c r="AD45" s="356"/>
      <c r="AE45" s="356"/>
      <c r="AF45" s="357"/>
      <c r="AG45" s="241"/>
      <c r="AH45" s="241"/>
      <c r="AI45" s="241"/>
      <c r="AJ45" s="241"/>
      <c r="AK45" s="241"/>
      <c r="AL45" s="355" t="s">
        <v>373</v>
      </c>
      <c r="AM45" s="356"/>
      <c r="AN45" s="356"/>
      <c r="AO45" s="356"/>
      <c r="AP45" s="356"/>
      <c r="AQ45" s="356"/>
      <c r="AR45" s="356"/>
      <c r="AS45" s="356"/>
      <c r="AT45" s="357"/>
      <c r="AU45" s="228"/>
    </row>
    <row r="46" spans="3:48" ht="20.25" customHeight="1" thickBot="1">
      <c r="D46" s="223"/>
      <c r="E46" s="223"/>
      <c r="F46" s="258"/>
      <c r="G46" s="227"/>
      <c r="H46" s="228"/>
      <c r="I46" s="235"/>
      <c r="J46" s="237"/>
      <c r="K46" s="259"/>
      <c r="L46" s="223"/>
      <c r="M46" s="227"/>
      <c r="N46" s="358"/>
      <c r="O46" s="359"/>
      <c r="P46" s="359"/>
      <c r="Q46" s="359"/>
      <c r="R46" s="359"/>
      <c r="S46" s="360"/>
      <c r="T46" s="227"/>
      <c r="U46" s="228"/>
      <c r="V46" s="227"/>
      <c r="W46" s="227"/>
      <c r="X46" s="358"/>
      <c r="Y46" s="359"/>
      <c r="Z46" s="359"/>
      <c r="AA46" s="359"/>
      <c r="AB46" s="359"/>
      <c r="AC46" s="359"/>
      <c r="AD46" s="359"/>
      <c r="AE46" s="359"/>
      <c r="AF46" s="360"/>
      <c r="AG46" s="227"/>
      <c r="AH46" s="227"/>
      <c r="AI46" s="227"/>
      <c r="AJ46" s="227"/>
      <c r="AK46" s="227"/>
      <c r="AL46" s="358"/>
      <c r="AM46" s="359"/>
      <c r="AN46" s="359"/>
      <c r="AO46" s="359"/>
      <c r="AP46" s="359"/>
      <c r="AQ46" s="359"/>
      <c r="AR46" s="359"/>
      <c r="AS46" s="359"/>
      <c r="AT46" s="360"/>
      <c r="AU46" s="228"/>
    </row>
    <row r="47" spans="3:48" ht="20.25" customHeight="1">
      <c r="D47" s="223"/>
      <c r="E47" s="223"/>
      <c r="F47" s="258"/>
      <c r="G47" s="227"/>
      <c r="H47" s="228"/>
      <c r="I47" s="402" t="s">
        <v>386</v>
      </c>
      <c r="J47" s="403"/>
      <c r="K47" s="404"/>
      <c r="L47" s="227"/>
      <c r="M47" s="227"/>
      <c r="N47" s="364" t="s">
        <v>379</v>
      </c>
      <c r="O47" s="365"/>
      <c r="P47" s="365"/>
      <c r="Q47" s="365"/>
      <c r="R47" s="365"/>
      <c r="S47" s="366"/>
      <c r="T47" s="227"/>
      <c r="U47" s="228"/>
      <c r="V47" s="227"/>
      <c r="W47" s="227"/>
      <c r="X47" s="364" t="s">
        <v>387</v>
      </c>
      <c r="Y47" s="365"/>
      <c r="Z47" s="365"/>
      <c r="AA47" s="365"/>
      <c r="AB47" s="365"/>
      <c r="AC47" s="365"/>
      <c r="AD47" s="365"/>
      <c r="AE47" s="365"/>
      <c r="AF47" s="366"/>
      <c r="AG47" s="227"/>
      <c r="AH47" s="227"/>
      <c r="AI47" s="227"/>
      <c r="AJ47" s="227"/>
      <c r="AK47" s="227"/>
      <c r="AL47" s="364" t="s">
        <v>388</v>
      </c>
      <c r="AM47" s="365"/>
      <c r="AN47" s="365"/>
      <c r="AO47" s="365"/>
      <c r="AP47" s="365"/>
      <c r="AQ47" s="365"/>
      <c r="AR47" s="365"/>
      <c r="AS47" s="365"/>
      <c r="AT47" s="366"/>
      <c r="AU47" s="228"/>
    </row>
    <row r="48" spans="3:48" ht="15" customHeight="1" thickBot="1">
      <c r="D48" s="223"/>
      <c r="E48" s="223"/>
      <c r="F48" s="260"/>
      <c r="G48" s="241"/>
      <c r="H48" s="254"/>
      <c r="I48" s="367"/>
      <c r="J48" s="368"/>
      <c r="K48" s="369"/>
      <c r="L48" s="227"/>
      <c r="M48" s="227"/>
      <c r="N48" s="367"/>
      <c r="O48" s="368"/>
      <c r="P48" s="368"/>
      <c r="Q48" s="368"/>
      <c r="R48" s="368"/>
      <c r="S48" s="369"/>
      <c r="T48" s="227"/>
      <c r="U48" s="259"/>
      <c r="V48" s="227"/>
      <c r="W48" s="227"/>
      <c r="X48" s="367"/>
      <c r="Y48" s="368"/>
      <c r="Z48" s="368"/>
      <c r="AA48" s="368"/>
      <c r="AB48" s="368"/>
      <c r="AC48" s="368"/>
      <c r="AD48" s="368"/>
      <c r="AE48" s="368"/>
      <c r="AF48" s="369"/>
      <c r="AG48" s="227"/>
      <c r="AH48" s="227"/>
      <c r="AI48" s="227"/>
      <c r="AJ48" s="227"/>
      <c r="AK48" s="227"/>
      <c r="AL48" s="367"/>
      <c r="AM48" s="368"/>
      <c r="AN48" s="368"/>
      <c r="AO48" s="368"/>
      <c r="AP48" s="368"/>
      <c r="AQ48" s="368"/>
      <c r="AR48" s="368"/>
      <c r="AS48" s="368"/>
      <c r="AT48" s="369"/>
      <c r="AU48" s="228"/>
    </row>
    <row r="49" spans="4:47" ht="20.25" customHeight="1" thickBot="1">
      <c r="D49" s="261"/>
      <c r="E49" s="262"/>
      <c r="F49" s="263"/>
      <c r="G49" s="264"/>
      <c r="H49" s="265"/>
      <c r="I49" s="370"/>
      <c r="J49" s="371"/>
      <c r="K49" s="372"/>
      <c r="L49" s="266"/>
      <c r="M49" s="266"/>
      <c r="N49" s="370"/>
      <c r="O49" s="371"/>
      <c r="P49" s="371"/>
      <c r="Q49" s="371"/>
      <c r="R49" s="371"/>
      <c r="S49" s="372"/>
      <c r="T49" s="267"/>
      <c r="U49" s="266"/>
      <c r="V49" s="266"/>
      <c r="W49" s="266"/>
      <c r="X49" s="370"/>
      <c r="Y49" s="371"/>
      <c r="Z49" s="371"/>
      <c r="AA49" s="371"/>
      <c r="AB49" s="371"/>
      <c r="AC49" s="371"/>
      <c r="AD49" s="371"/>
      <c r="AE49" s="371"/>
      <c r="AF49" s="372"/>
      <c r="AG49" s="266"/>
      <c r="AH49" s="266"/>
      <c r="AI49" s="266"/>
      <c r="AJ49" s="266"/>
      <c r="AK49" s="266"/>
      <c r="AL49" s="370"/>
      <c r="AM49" s="371"/>
      <c r="AN49" s="371"/>
      <c r="AO49" s="371"/>
      <c r="AP49" s="371"/>
      <c r="AQ49" s="371"/>
      <c r="AR49" s="371"/>
      <c r="AS49" s="371"/>
      <c r="AT49" s="372"/>
      <c r="AU49" s="268"/>
    </row>
    <row r="50" spans="4:47" ht="20.25" customHeight="1" thickBot="1">
      <c r="D50" s="269"/>
      <c r="E50" s="266"/>
      <c r="F50" s="270"/>
      <c r="G50" s="266"/>
      <c r="H50" s="266"/>
      <c r="I50" s="271"/>
      <c r="J50" s="272"/>
      <c r="K50" s="273"/>
      <c r="L50" s="264"/>
      <c r="M50" s="264"/>
      <c r="N50" s="264"/>
      <c r="O50" s="264"/>
      <c r="P50" s="264"/>
      <c r="Q50" s="264"/>
      <c r="R50" s="264"/>
      <c r="S50" s="274"/>
      <c r="T50" s="264"/>
      <c r="U50" s="264"/>
      <c r="V50" s="264"/>
      <c r="W50" s="264"/>
      <c r="X50" s="264"/>
      <c r="Y50" s="264"/>
      <c r="Z50" s="264"/>
      <c r="AA50" s="275"/>
      <c r="AB50" s="266"/>
      <c r="AC50" s="266"/>
      <c r="AD50" s="266"/>
      <c r="AE50" s="266"/>
      <c r="AF50" s="276"/>
      <c r="AG50" s="266"/>
      <c r="AH50" s="266"/>
      <c r="AI50" s="266"/>
      <c r="AJ50" s="266"/>
      <c r="AK50" s="266"/>
      <c r="AL50" s="277"/>
      <c r="AM50" s="266"/>
      <c r="AN50" s="397" t="s">
        <v>389</v>
      </c>
      <c r="AO50" s="398"/>
      <c r="AP50" s="398"/>
      <c r="AQ50" s="398"/>
      <c r="AR50" s="398"/>
      <c r="AS50" s="398"/>
      <c r="AT50" s="398"/>
      <c r="AU50" s="268"/>
    </row>
    <row r="51" spans="4:47" ht="20.25" customHeight="1">
      <c r="D51" s="269"/>
      <c r="E51" s="266"/>
      <c r="F51" s="270"/>
      <c r="G51" s="266"/>
      <c r="H51" s="266"/>
      <c r="I51" s="278"/>
      <c r="J51" s="278"/>
      <c r="K51" s="278"/>
      <c r="L51" s="266"/>
      <c r="M51" s="266"/>
      <c r="N51" s="266"/>
      <c r="O51" s="266"/>
      <c r="P51" s="266"/>
      <c r="Q51" s="266"/>
      <c r="R51" s="266"/>
      <c r="S51" s="266"/>
      <c r="T51" s="266"/>
      <c r="U51" s="266"/>
      <c r="V51" s="266"/>
      <c r="W51" s="266"/>
      <c r="X51" s="266"/>
      <c r="Y51" s="266"/>
      <c r="Z51" s="266"/>
      <c r="AA51" s="276"/>
      <c r="AB51" s="266"/>
      <c r="AC51" s="266"/>
      <c r="AD51" s="266"/>
      <c r="AE51" s="266"/>
      <c r="AF51" s="266"/>
      <c r="AG51" s="266"/>
      <c r="AH51" s="266"/>
      <c r="AI51" s="266"/>
      <c r="AJ51" s="266"/>
      <c r="AK51" s="266"/>
      <c r="AL51" s="270"/>
      <c r="AM51" s="266"/>
      <c r="AN51" s="399"/>
      <c r="AO51" s="399"/>
      <c r="AP51" s="399"/>
      <c r="AQ51" s="399"/>
      <c r="AR51" s="399"/>
      <c r="AS51" s="399"/>
      <c r="AT51" s="399"/>
      <c r="AU51" s="268"/>
    </row>
    <row r="52" spans="4:47" ht="20.25" customHeight="1">
      <c r="D52" s="269"/>
      <c r="E52" s="266"/>
      <c r="F52" s="270"/>
      <c r="G52" s="266"/>
      <c r="H52" s="400" t="s">
        <v>390</v>
      </c>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266"/>
      <c r="AK52" s="266"/>
      <c r="AL52" s="270"/>
      <c r="AM52" s="266"/>
      <c r="AN52" s="399"/>
      <c r="AO52" s="399"/>
      <c r="AP52" s="399"/>
      <c r="AQ52" s="399"/>
      <c r="AR52" s="399"/>
      <c r="AS52" s="399"/>
      <c r="AT52" s="399"/>
      <c r="AU52" s="268"/>
    </row>
    <row r="53" spans="4:47" ht="20.25" customHeight="1" thickBot="1">
      <c r="D53" s="269"/>
      <c r="E53" s="266"/>
      <c r="F53" s="270"/>
      <c r="G53" s="279"/>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279"/>
      <c r="AK53" s="279"/>
      <c r="AL53" s="280"/>
      <c r="AM53" s="266"/>
      <c r="AN53" s="399"/>
      <c r="AO53" s="399"/>
      <c r="AP53" s="399"/>
      <c r="AQ53" s="399"/>
      <c r="AR53" s="399"/>
      <c r="AS53" s="399"/>
      <c r="AT53" s="399"/>
      <c r="AU53" s="268"/>
    </row>
    <row r="54" spans="4:47" ht="15" customHeight="1" thickTop="1" thickBot="1">
      <c r="D54" s="235"/>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59"/>
    </row>
    <row r="55" spans="4:47" ht="15" customHeight="1">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row>
    <row r="65" spans="1:47" ht="20.25" customHeight="1">
      <c r="A65" s="363" t="s">
        <v>391</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row>
    <row r="66" spans="1:47" ht="20.25" customHeight="1">
      <c r="A66" s="363"/>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row>
    <row r="67" spans="1:47" ht="20.25" customHeight="1">
      <c r="A67" s="363" t="s">
        <v>392</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row>
    <row r="68" spans="1:47" ht="20.25" customHeight="1">
      <c r="A68" s="363"/>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row>
    <row r="69" spans="1:47" ht="20.25" customHeight="1">
      <c r="A69" s="363" t="s">
        <v>393</v>
      </c>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row>
    <row r="70" spans="1:47" ht="20.25" customHeight="1">
      <c r="A70" s="363"/>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row>
    <row r="71" spans="1:47" ht="20.25" customHeight="1">
      <c r="A71" s="363" t="s">
        <v>394</v>
      </c>
      <c r="B71" s="363"/>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c r="AN71" s="363"/>
      <c r="AO71" s="363"/>
      <c r="AP71" s="363"/>
      <c r="AQ71" s="363"/>
      <c r="AR71" s="363"/>
      <c r="AS71" s="363"/>
      <c r="AT71" s="363"/>
      <c r="AU71" s="363"/>
    </row>
    <row r="72" spans="1:47" ht="20.25" customHeight="1">
      <c r="A72" s="363"/>
      <c r="B72" s="363"/>
      <c r="C72" s="363"/>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C72" s="363"/>
      <c r="AD72" s="363"/>
      <c r="AE72" s="363"/>
      <c r="AF72" s="363"/>
      <c r="AG72" s="363"/>
      <c r="AH72" s="363"/>
      <c r="AI72" s="363"/>
      <c r="AJ72" s="363"/>
      <c r="AK72" s="363"/>
      <c r="AL72" s="363"/>
      <c r="AM72" s="363"/>
      <c r="AN72" s="363"/>
      <c r="AO72" s="363"/>
      <c r="AP72" s="363"/>
      <c r="AQ72" s="363"/>
      <c r="AR72" s="363"/>
      <c r="AS72" s="363"/>
      <c r="AT72" s="363"/>
      <c r="AU72" s="363"/>
    </row>
    <row r="73" spans="1:47" ht="20.25" customHeight="1">
      <c r="A73" s="363" t="s">
        <v>395</v>
      </c>
      <c r="B73" s="363"/>
      <c r="C73" s="363"/>
      <c r="D73" s="363"/>
      <c r="E73" s="363"/>
      <c r="F73" s="363"/>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c r="AM73" s="363"/>
      <c r="AN73" s="363"/>
      <c r="AO73" s="363"/>
      <c r="AP73" s="363"/>
      <c r="AQ73" s="363"/>
      <c r="AR73" s="363"/>
      <c r="AS73" s="363"/>
      <c r="AT73" s="363"/>
      <c r="AU73" s="363"/>
    </row>
    <row r="74" spans="1:47" ht="20.25" customHeight="1">
      <c r="A74" s="363"/>
      <c r="B74" s="363"/>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row>
    <row r="75" spans="1:47" ht="20.25" customHeight="1">
      <c r="A75" s="363" t="s">
        <v>396</v>
      </c>
      <c r="B75" s="363"/>
      <c r="C75" s="363"/>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363"/>
      <c r="AQ75" s="363"/>
      <c r="AR75" s="363"/>
      <c r="AS75" s="363"/>
      <c r="AT75" s="363"/>
      <c r="AU75" s="363"/>
    </row>
    <row r="76" spans="1:47" ht="20.25" customHeight="1">
      <c r="A76" s="363"/>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row>
    <row r="77" spans="1:47" ht="20.25" customHeight="1">
      <c r="A77" s="363" t="s">
        <v>397</v>
      </c>
      <c r="B77" s="363"/>
      <c r="C77" s="363"/>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63"/>
      <c r="AQ77" s="363"/>
      <c r="AR77" s="363"/>
      <c r="AS77" s="363"/>
      <c r="AT77" s="363"/>
      <c r="AU77" s="363"/>
    </row>
    <row r="78" spans="1:47" ht="20.25" customHeight="1">
      <c r="A78" s="363"/>
      <c r="B78" s="363"/>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3"/>
      <c r="AL78" s="363"/>
      <c r="AM78" s="363"/>
      <c r="AN78" s="363"/>
      <c r="AO78" s="363"/>
      <c r="AP78" s="363"/>
      <c r="AQ78" s="363"/>
      <c r="AR78" s="363"/>
      <c r="AS78" s="363"/>
      <c r="AT78" s="363"/>
      <c r="AU78" s="363"/>
    </row>
    <row r="79" spans="1:47" ht="20.25" customHeight="1">
      <c r="A79" s="363" t="s">
        <v>398</v>
      </c>
      <c r="B79" s="363"/>
      <c r="C79" s="363"/>
      <c r="D79" s="363"/>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c r="AK79" s="363"/>
      <c r="AL79" s="363"/>
      <c r="AM79" s="363"/>
      <c r="AN79" s="363"/>
      <c r="AO79" s="363"/>
      <c r="AP79" s="363"/>
      <c r="AQ79" s="363"/>
      <c r="AR79" s="363"/>
      <c r="AS79" s="363"/>
      <c r="AT79" s="363"/>
      <c r="AU79" s="363"/>
    </row>
    <row r="80" spans="1:47" ht="20.25" customHeight="1">
      <c r="A80" s="363"/>
      <c r="B80" s="363"/>
      <c r="C80" s="363"/>
      <c r="D80" s="363"/>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c r="AN80" s="363"/>
      <c r="AO80" s="363"/>
      <c r="AP80" s="363"/>
      <c r="AQ80" s="363"/>
      <c r="AR80" s="363"/>
      <c r="AS80" s="363"/>
      <c r="AT80" s="363"/>
      <c r="AU80" s="363"/>
    </row>
    <row r="81" spans="1:47" ht="20.25" customHeight="1">
      <c r="A81" s="363" t="s">
        <v>399</v>
      </c>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3"/>
    </row>
    <row r="82" spans="1:47" ht="20.25" customHeight="1">
      <c r="A82" s="363"/>
      <c r="B82" s="363"/>
      <c r="C82" s="363"/>
      <c r="D82" s="363"/>
      <c r="E82" s="363"/>
      <c r="F82" s="363"/>
      <c r="G82" s="363"/>
      <c r="H82" s="363"/>
      <c r="I82" s="363"/>
      <c r="J82" s="363"/>
      <c r="K82" s="363"/>
      <c r="L82" s="363"/>
      <c r="M82" s="363"/>
      <c r="N82" s="363"/>
      <c r="O82" s="363"/>
      <c r="P82" s="363"/>
      <c r="Q82" s="363"/>
      <c r="R82" s="363"/>
      <c r="S82" s="363"/>
      <c r="T82" s="363"/>
      <c r="U82" s="363"/>
      <c r="V82" s="363"/>
      <c r="W82" s="363"/>
      <c r="X82" s="363"/>
      <c r="Y82" s="363"/>
      <c r="Z82" s="363"/>
      <c r="AA82" s="363"/>
      <c r="AB82" s="363"/>
      <c r="AC82" s="363"/>
      <c r="AD82" s="363"/>
      <c r="AE82" s="363"/>
      <c r="AF82" s="363"/>
      <c r="AG82" s="363"/>
      <c r="AH82" s="363"/>
      <c r="AI82" s="363"/>
      <c r="AJ82" s="363"/>
      <c r="AK82" s="363"/>
      <c r="AL82" s="363"/>
      <c r="AM82" s="363"/>
      <c r="AN82" s="363"/>
      <c r="AO82" s="363"/>
      <c r="AP82" s="363"/>
      <c r="AQ82" s="363"/>
      <c r="AR82" s="363"/>
      <c r="AS82" s="363"/>
      <c r="AT82" s="363"/>
      <c r="AU82" s="363"/>
    </row>
    <row r="83" spans="1:47" ht="20.25" customHeight="1">
      <c r="A83" s="363" t="s">
        <v>400</v>
      </c>
      <c r="B83" s="363"/>
      <c r="C83" s="363"/>
      <c r="D83" s="363"/>
      <c r="E83" s="363"/>
      <c r="F83" s="363"/>
      <c r="G83" s="363"/>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c r="AK83" s="363"/>
      <c r="AL83" s="363"/>
      <c r="AM83" s="363"/>
      <c r="AN83" s="363"/>
      <c r="AO83" s="363"/>
      <c r="AP83" s="363"/>
      <c r="AQ83" s="363"/>
      <c r="AR83" s="363"/>
      <c r="AS83" s="363"/>
      <c r="AT83" s="363"/>
      <c r="AU83" s="363"/>
    </row>
    <row r="84" spans="1:47" ht="20.25" customHeight="1">
      <c r="A84" s="363"/>
      <c r="B84" s="363"/>
      <c r="C84" s="363"/>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c r="AL84" s="363"/>
      <c r="AM84" s="363"/>
      <c r="AN84" s="363"/>
      <c r="AO84" s="363"/>
      <c r="AP84" s="363"/>
      <c r="AQ84" s="363"/>
      <c r="AR84" s="363"/>
      <c r="AS84" s="363"/>
      <c r="AT84" s="363"/>
      <c r="AU84" s="363"/>
    </row>
    <row r="85" spans="1:47" ht="20.25" customHeight="1">
      <c r="A85" s="363" t="s">
        <v>401</v>
      </c>
      <c r="B85" s="363"/>
      <c r="C85" s="363"/>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3"/>
      <c r="AH85" s="363"/>
      <c r="AI85" s="363"/>
      <c r="AJ85" s="363"/>
      <c r="AK85" s="363"/>
      <c r="AL85" s="363"/>
      <c r="AM85" s="363"/>
      <c r="AN85" s="363"/>
      <c r="AO85" s="363"/>
      <c r="AP85" s="363"/>
      <c r="AQ85" s="363"/>
      <c r="AR85" s="363"/>
      <c r="AS85" s="363"/>
      <c r="AT85" s="363"/>
      <c r="AU85" s="363"/>
    </row>
    <row r="86" spans="1:47" ht="20.25" customHeight="1">
      <c r="A86" s="363"/>
      <c r="B86" s="363"/>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K86" s="363"/>
      <c r="AL86" s="363"/>
      <c r="AM86" s="363"/>
      <c r="AN86" s="363"/>
      <c r="AO86" s="363"/>
      <c r="AP86" s="363"/>
      <c r="AQ86" s="363"/>
      <c r="AR86" s="363"/>
      <c r="AS86" s="363"/>
      <c r="AT86" s="363"/>
      <c r="AU86" s="363"/>
    </row>
    <row r="87" spans="1:47" ht="20.25" customHeight="1">
      <c r="A87" s="363" t="s">
        <v>402</v>
      </c>
      <c r="B87" s="363"/>
      <c r="C87" s="363"/>
      <c r="D87" s="363"/>
      <c r="E87" s="363"/>
      <c r="F87" s="363"/>
      <c r="G87" s="363"/>
      <c r="H87" s="363"/>
      <c r="I87" s="363"/>
      <c r="J87" s="363"/>
      <c r="K87" s="363"/>
      <c r="L87" s="363"/>
      <c r="M87" s="363"/>
      <c r="N87" s="363"/>
      <c r="O87" s="363"/>
      <c r="P87" s="363"/>
      <c r="Q87" s="363"/>
      <c r="R87" s="363"/>
      <c r="S87" s="363"/>
      <c r="T87" s="363"/>
      <c r="U87" s="363"/>
      <c r="V87" s="363"/>
      <c r="W87" s="363"/>
      <c r="X87" s="363"/>
      <c r="Y87" s="363"/>
      <c r="Z87" s="363"/>
      <c r="AA87" s="363"/>
      <c r="AB87" s="363"/>
      <c r="AC87" s="363"/>
      <c r="AD87" s="363"/>
      <c r="AE87" s="363"/>
      <c r="AF87" s="363"/>
      <c r="AG87" s="363"/>
      <c r="AH87" s="363"/>
      <c r="AI87" s="363"/>
      <c r="AJ87" s="363"/>
      <c r="AK87" s="363"/>
      <c r="AL87" s="363"/>
      <c r="AM87" s="363"/>
      <c r="AN87" s="363"/>
      <c r="AO87" s="363"/>
      <c r="AP87" s="363"/>
      <c r="AQ87" s="363"/>
      <c r="AR87" s="363"/>
      <c r="AS87" s="363"/>
      <c r="AT87" s="363"/>
      <c r="AU87" s="363"/>
    </row>
    <row r="88" spans="1:47" ht="20.25" customHeight="1">
      <c r="A88" s="363"/>
      <c r="B88" s="363"/>
      <c r="C88" s="363"/>
      <c r="D88" s="363"/>
      <c r="E88" s="363"/>
      <c r="F88" s="363"/>
      <c r="G88" s="363"/>
      <c r="H88" s="363"/>
      <c r="I88" s="363"/>
      <c r="J88" s="363"/>
      <c r="K88" s="363"/>
      <c r="L88" s="363"/>
      <c r="M88" s="363"/>
      <c r="N88" s="363"/>
      <c r="O88" s="363"/>
      <c r="P88" s="363"/>
      <c r="Q88" s="363"/>
      <c r="R88" s="363"/>
      <c r="S88" s="363"/>
      <c r="T88" s="363"/>
      <c r="U88" s="363"/>
      <c r="V88" s="363"/>
      <c r="W88" s="363"/>
      <c r="X88" s="363"/>
      <c r="Y88" s="363"/>
      <c r="Z88" s="363"/>
      <c r="AA88" s="363"/>
      <c r="AB88" s="363"/>
      <c r="AC88" s="363"/>
      <c r="AD88" s="363"/>
      <c r="AE88" s="363"/>
      <c r="AF88" s="363"/>
      <c r="AG88" s="363"/>
      <c r="AH88" s="363"/>
      <c r="AI88" s="363"/>
      <c r="AJ88" s="363"/>
      <c r="AK88" s="363"/>
      <c r="AL88" s="363"/>
      <c r="AM88" s="363"/>
      <c r="AN88" s="363"/>
      <c r="AO88" s="363"/>
      <c r="AP88" s="363"/>
      <c r="AQ88" s="363"/>
      <c r="AR88" s="363"/>
      <c r="AS88" s="363"/>
      <c r="AT88" s="363"/>
      <c r="AU88" s="363"/>
    </row>
    <row r="89" spans="1:47" ht="20.25" customHeight="1">
      <c r="A89" s="363" t="s">
        <v>403</v>
      </c>
      <c r="B89" s="363"/>
      <c r="C89" s="363"/>
      <c r="D89" s="363"/>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K89" s="363"/>
      <c r="AL89" s="363"/>
      <c r="AM89" s="363"/>
      <c r="AN89" s="363"/>
      <c r="AO89" s="363"/>
      <c r="AP89" s="363"/>
      <c r="AQ89" s="363"/>
      <c r="AR89" s="363"/>
      <c r="AS89" s="363"/>
      <c r="AT89" s="363"/>
      <c r="AU89" s="363"/>
    </row>
    <row r="90" spans="1:47" ht="20.25" customHeight="1">
      <c r="A90" s="363"/>
      <c r="B90" s="363"/>
      <c r="C90" s="363"/>
      <c r="D90" s="363"/>
      <c r="E90" s="363"/>
      <c r="F90" s="363"/>
      <c r="G90" s="363"/>
      <c r="H90" s="363"/>
      <c r="I90" s="363"/>
      <c r="J90" s="363"/>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c r="AJ90" s="363"/>
      <c r="AK90" s="363"/>
      <c r="AL90" s="363"/>
      <c r="AM90" s="363"/>
      <c r="AN90" s="363"/>
      <c r="AO90" s="363"/>
      <c r="AP90" s="363"/>
      <c r="AQ90" s="363"/>
      <c r="AR90" s="363"/>
      <c r="AS90" s="363"/>
      <c r="AT90" s="363"/>
      <c r="AU90" s="363"/>
    </row>
    <row r="91" spans="1:47" ht="20.25" customHeight="1">
      <c r="A91" s="363" t="s">
        <v>404</v>
      </c>
      <c r="B91" s="363"/>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63"/>
      <c r="AQ91" s="363"/>
      <c r="AR91" s="363"/>
      <c r="AS91" s="363"/>
      <c r="AT91" s="363"/>
      <c r="AU91" s="363"/>
    </row>
    <row r="92" spans="1:47" ht="20.25" customHeight="1">
      <c r="A92" s="363"/>
      <c r="B92" s="363"/>
      <c r="C92" s="363"/>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row>
    <row r="93" spans="1:47" ht="20.25" customHeight="1">
      <c r="A93" s="363" t="s">
        <v>405</v>
      </c>
      <c r="B93" s="363"/>
      <c r="C93" s="363"/>
      <c r="D93" s="363"/>
      <c r="E93" s="363"/>
      <c r="F93" s="363"/>
      <c r="G93" s="363"/>
      <c r="H93" s="363"/>
      <c r="I93" s="363"/>
      <c r="J93" s="363"/>
      <c r="K93" s="363"/>
      <c r="L93" s="363"/>
      <c r="M93" s="363"/>
      <c r="N93" s="363"/>
      <c r="O93" s="363"/>
      <c r="P93" s="363"/>
      <c r="Q93" s="363"/>
      <c r="R93" s="363"/>
      <c r="S93" s="363"/>
      <c r="T93" s="363"/>
      <c r="U93" s="363"/>
      <c r="V93" s="363"/>
      <c r="W93" s="363"/>
      <c r="X93" s="363"/>
      <c r="Y93" s="363"/>
      <c r="Z93" s="363"/>
      <c r="AA93" s="363"/>
      <c r="AB93" s="363"/>
      <c r="AC93" s="363"/>
      <c r="AD93" s="363"/>
      <c r="AE93" s="363"/>
      <c r="AF93" s="363"/>
      <c r="AG93" s="363"/>
      <c r="AH93" s="363"/>
      <c r="AI93" s="363"/>
      <c r="AJ93" s="363"/>
      <c r="AK93" s="363"/>
      <c r="AL93" s="363"/>
      <c r="AM93" s="363"/>
      <c r="AN93" s="363"/>
      <c r="AO93" s="363"/>
      <c r="AP93" s="363"/>
      <c r="AQ93" s="363"/>
      <c r="AR93" s="363"/>
      <c r="AS93" s="363"/>
      <c r="AT93" s="363"/>
      <c r="AU93" s="363"/>
    </row>
    <row r="94" spans="1:47" ht="20.25" customHeight="1">
      <c r="A94" s="363"/>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K94" s="363"/>
      <c r="AL94" s="363"/>
      <c r="AM94" s="363"/>
      <c r="AN94" s="363"/>
      <c r="AO94" s="363"/>
      <c r="AP94" s="363"/>
      <c r="AQ94" s="363"/>
      <c r="AR94" s="363"/>
      <c r="AS94" s="363"/>
      <c r="AT94" s="363"/>
      <c r="AU94" s="363"/>
    </row>
    <row r="95" spans="1:47" ht="20.25" customHeight="1">
      <c r="A95" s="363" t="s">
        <v>406</v>
      </c>
      <c r="B95" s="363"/>
      <c r="C95" s="363"/>
      <c r="D95" s="363"/>
      <c r="E95" s="363"/>
      <c r="F95" s="363"/>
      <c r="G95" s="363"/>
      <c r="H95" s="363"/>
      <c r="I95" s="363"/>
      <c r="J95" s="363"/>
      <c r="K95" s="363"/>
      <c r="L95" s="363"/>
      <c r="M95" s="363"/>
      <c r="N95" s="363"/>
      <c r="O95" s="363"/>
      <c r="P95" s="363"/>
      <c r="Q95" s="363"/>
      <c r="R95" s="363"/>
      <c r="S95" s="363"/>
      <c r="T95" s="363"/>
      <c r="U95" s="363"/>
      <c r="V95" s="363"/>
      <c r="W95" s="363"/>
      <c r="X95" s="363"/>
      <c r="Y95" s="363"/>
      <c r="Z95" s="363"/>
      <c r="AA95" s="363"/>
      <c r="AB95" s="363"/>
      <c r="AC95" s="363"/>
      <c r="AD95" s="363"/>
      <c r="AE95" s="363"/>
      <c r="AF95" s="363"/>
      <c r="AG95" s="363"/>
      <c r="AH95" s="363"/>
      <c r="AI95" s="363"/>
      <c r="AJ95" s="363"/>
      <c r="AK95" s="363"/>
      <c r="AL95" s="363"/>
      <c r="AM95" s="363"/>
      <c r="AN95" s="363"/>
      <c r="AO95" s="363"/>
      <c r="AP95" s="363"/>
      <c r="AQ95" s="363"/>
      <c r="AR95" s="363"/>
      <c r="AS95" s="363"/>
      <c r="AT95" s="363"/>
      <c r="AU95" s="363"/>
    </row>
    <row r="96" spans="1:47" ht="20.25" customHeight="1">
      <c r="A96" s="363"/>
      <c r="B96" s="363"/>
      <c r="C96" s="363"/>
      <c r="D96" s="363"/>
      <c r="E96" s="363"/>
      <c r="F96" s="363"/>
      <c r="G96" s="363"/>
      <c r="H96" s="363"/>
      <c r="I96" s="363"/>
      <c r="J96" s="363"/>
      <c r="K96" s="363"/>
      <c r="L96" s="363"/>
      <c r="M96" s="363"/>
      <c r="N96" s="363"/>
      <c r="O96" s="363"/>
      <c r="P96" s="363"/>
      <c r="Q96" s="363"/>
      <c r="R96" s="363"/>
      <c r="S96" s="363"/>
      <c r="T96" s="363"/>
      <c r="U96" s="363"/>
      <c r="V96" s="363"/>
      <c r="W96" s="363"/>
      <c r="X96" s="363"/>
      <c r="Y96" s="363"/>
      <c r="Z96" s="363"/>
      <c r="AA96" s="363"/>
      <c r="AB96" s="363"/>
      <c r="AC96" s="363"/>
      <c r="AD96" s="363"/>
      <c r="AE96" s="363"/>
      <c r="AF96" s="363"/>
      <c r="AG96" s="363"/>
      <c r="AH96" s="363"/>
      <c r="AI96" s="363"/>
      <c r="AJ96" s="363"/>
      <c r="AK96" s="363"/>
      <c r="AL96" s="363"/>
      <c r="AM96" s="363"/>
      <c r="AN96" s="363"/>
      <c r="AO96" s="363"/>
      <c r="AP96" s="363"/>
      <c r="AQ96" s="363"/>
      <c r="AR96" s="363"/>
      <c r="AS96" s="363"/>
      <c r="AT96" s="363"/>
      <c r="AU96" s="363"/>
    </row>
    <row r="97" spans="1:47" ht="20.25" customHeight="1">
      <c r="A97" s="363" t="s">
        <v>407</v>
      </c>
      <c r="B97" s="363"/>
      <c r="C97" s="363"/>
      <c r="D97" s="363"/>
      <c r="E97" s="363"/>
      <c r="F97" s="363"/>
      <c r="G97" s="363"/>
      <c r="H97" s="363"/>
      <c r="I97" s="363"/>
      <c r="J97" s="363"/>
      <c r="K97" s="363"/>
      <c r="L97" s="363"/>
      <c r="M97" s="363"/>
      <c r="N97" s="363"/>
      <c r="O97" s="363"/>
      <c r="P97" s="363"/>
      <c r="Q97" s="363"/>
      <c r="R97" s="363"/>
      <c r="S97" s="363"/>
      <c r="T97" s="363"/>
      <c r="U97" s="363"/>
      <c r="V97" s="363"/>
      <c r="W97" s="363"/>
      <c r="X97" s="363"/>
      <c r="Y97" s="363"/>
      <c r="Z97" s="363"/>
      <c r="AA97" s="363"/>
      <c r="AB97" s="363"/>
      <c r="AC97" s="363"/>
      <c r="AD97" s="363"/>
      <c r="AE97" s="363"/>
      <c r="AF97" s="363"/>
      <c r="AG97" s="363"/>
      <c r="AH97" s="363"/>
      <c r="AI97" s="363"/>
      <c r="AJ97" s="363"/>
      <c r="AK97" s="363"/>
      <c r="AL97" s="363"/>
      <c r="AM97" s="363"/>
      <c r="AN97" s="363"/>
      <c r="AO97" s="363"/>
      <c r="AP97" s="363"/>
      <c r="AQ97" s="363"/>
      <c r="AR97" s="363"/>
      <c r="AS97" s="363"/>
      <c r="AT97" s="363"/>
      <c r="AU97" s="363"/>
    </row>
    <row r="98" spans="1:47" ht="20.25" customHeight="1">
      <c r="A98" s="363"/>
      <c r="B98" s="363"/>
      <c r="C98" s="363"/>
      <c r="D98" s="363"/>
      <c r="E98" s="363"/>
      <c r="F98" s="363"/>
      <c r="G98" s="363"/>
      <c r="H98" s="363"/>
      <c r="I98" s="363"/>
      <c r="J98" s="363"/>
      <c r="K98" s="363"/>
      <c r="L98" s="363"/>
      <c r="M98" s="363"/>
      <c r="N98" s="363"/>
      <c r="O98" s="363"/>
      <c r="P98" s="363"/>
      <c r="Q98" s="363"/>
      <c r="R98" s="363"/>
      <c r="S98" s="363"/>
      <c r="T98" s="363"/>
      <c r="U98" s="363"/>
      <c r="V98" s="363"/>
      <c r="W98" s="363"/>
      <c r="X98" s="363"/>
      <c r="Y98" s="363"/>
      <c r="Z98" s="363"/>
      <c r="AA98" s="363"/>
      <c r="AB98" s="363"/>
      <c r="AC98" s="363"/>
      <c r="AD98" s="363"/>
      <c r="AE98" s="363"/>
      <c r="AF98" s="363"/>
      <c r="AG98" s="363"/>
      <c r="AH98" s="363"/>
      <c r="AI98" s="363"/>
      <c r="AJ98" s="363"/>
      <c r="AK98" s="363"/>
      <c r="AL98" s="363"/>
      <c r="AM98" s="363"/>
      <c r="AN98" s="363"/>
      <c r="AO98" s="363"/>
      <c r="AP98" s="363"/>
      <c r="AQ98" s="363"/>
      <c r="AR98" s="363"/>
      <c r="AS98" s="363"/>
      <c r="AT98" s="363"/>
      <c r="AU98" s="363"/>
    </row>
    <row r="99" spans="1:47" ht="20.25" customHeight="1">
      <c r="A99" s="363" t="s">
        <v>408</v>
      </c>
      <c r="B99" s="363"/>
      <c r="C99" s="363"/>
      <c r="D99" s="363"/>
      <c r="E99" s="363"/>
      <c r="F99" s="363"/>
      <c r="G99" s="363"/>
      <c r="H99" s="363"/>
      <c r="I99" s="363"/>
      <c r="J99" s="363"/>
      <c r="K99" s="363"/>
      <c r="L99" s="363"/>
      <c r="M99" s="363"/>
      <c r="N99" s="363"/>
      <c r="O99" s="363"/>
      <c r="P99" s="363"/>
      <c r="Q99" s="363"/>
      <c r="R99" s="363"/>
      <c r="S99" s="363"/>
      <c r="T99" s="363"/>
      <c r="U99" s="363"/>
      <c r="V99" s="363"/>
      <c r="W99" s="363"/>
      <c r="X99" s="363"/>
      <c r="Y99" s="363"/>
      <c r="Z99" s="363"/>
      <c r="AA99" s="363"/>
      <c r="AB99" s="363"/>
      <c r="AC99" s="363"/>
      <c r="AD99" s="363"/>
      <c r="AE99" s="363"/>
      <c r="AF99" s="363"/>
      <c r="AG99" s="363"/>
      <c r="AH99" s="363"/>
      <c r="AI99" s="363"/>
      <c r="AJ99" s="363"/>
      <c r="AK99" s="363"/>
      <c r="AL99" s="363"/>
      <c r="AM99" s="363"/>
      <c r="AN99" s="363"/>
      <c r="AO99" s="363"/>
      <c r="AP99" s="363"/>
      <c r="AQ99" s="363"/>
      <c r="AR99" s="363"/>
      <c r="AS99" s="363"/>
      <c r="AT99" s="363"/>
      <c r="AU99" s="363"/>
    </row>
    <row r="100" spans="1:47" ht="20.25" customHeight="1">
      <c r="A100" s="363"/>
      <c r="B100" s="363"/>
      <c r="C100" s="363"/>
      <c r="D100" s="363"/>
      <c r="E100" s="363"/>
      <c r="F100" s="363"/>
      <c r="G100" s="363"/>
      <c r="H100" s="363"/>
      <c r="I100" s="36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3"/>
      <c r="AG100" s="363"/>
      <c r="AH100" s="363"/>
      <c r="AI100" s="363"/>
      <c r="AJ100" s="363"/>
      <c r="AK100" s="363"/>
      <c r="AL100" s="363"/>
      <c r="AM100" s="363"/>
      <c r="AN100" s="363"/>
      <c r="AO100" s="363"/>
      <c r="AP100" s="363"/>
      <c r="AQ100" s="363"/>
      <c r="AR100" s="363"/>
      <c r="AS100" s="363"/>
      <c r="AT100" s="363"/>
      <c r="AU100" s="363"/>
    </row>
    <row r="101" spans="1:47" ht="20.25" customHeight="1">
      <c r="A101" s="363" t="s">
        <v>409</v>
      </c>
      <c r="B101" s="363"/>
      <c r="C101" s="363"/>
      <c r="D101" s="363"/>
      <c r="E101" s="363"/>
      <c r="F101" s="363"/>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row>
    <row r="102" spans="1:47" ht="20.25" customHeight="1">
      <c r="A102" s="363"/>
      <c r="B102" s="363"/>
      <c r="C102" s="363"/>
      <c r="D102" s="363"/>
      <c r="E102" s="363"/>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c r="AJ102" s="363"/>
      <c r="AK102" s="363"/>
      <c r="AL102" s="363"/>
      <c r="AM102" s="363"/>
      <c r="AN102" s="363"/>
      <c r="AO102" s="363"/>
      <c r="AP102" s="363"/>
      <c r="AQ102" s="363"/>
      <c r="AR102" s="363"/>
      <c r="AS102" s="363"/>
      <c r="AT102" s="363"/>
      <c r="AU102" s="363"/>
    </row>
    <row r="103" spans="1:47" ht="20.25" customHeight="1">
      <c r="A103" s="363" t="s">
        <v>410</v>
      </c>
      <c r="B103" s="363"/>
      <c r="C103" s="363"/>
      <c r="D103" s="363"/>
      <c r="E103" s="363"/>
      <c r="F103" s="363"/>
      <c r="G103" s="363"/>
      <c r="H103" s="363"/>
      <c r="I103" s="363"/>
      <c r="J103" s="363"/>
      <c r="K103" s="363"/>
      <c r="L103" s="363"/>
      <c r="M103" s="363"/>
      <c r="N103" s="363"/>
      <c r="O103" s="363"/>
      <c r="P103" s="363"/>
      <c r="Q103" s="363"/>
      <c r="R103" s="363"/>
      <c r="S103" s="363"/>
      <c r="T103" s="363"/>
      <c r="U103" s="363"/>
      <c r="V103" s="363"/>
      <c r="W103" s="363"/>
      <c r="X103" s="363"/>
      <c r="Y103" s="363"/>
      <c r="Z103" s="363"/>
      <c r="AA103" s="363"/>
      <c r="AB103" s="363"/>
      <c r="AC103" s="363"/>
      <c r="AD103" s="363"/>
      <c r="AE103" s="363"/>
      <c r="AF103" s="363"/>
      <c r="AG103" s="363"/>
      <c r="AH103" s="363"/>
      <c r="AI103" s="363"/>
      <c r="AJ103" s="363"/>
      <c r="AK103" s="363"/>
      <c r="AL103" s="363"/>
      <c r="AM103" s="363"/>
      <c r="AN103" s="363"/>
      <c r="AO103" s="363"/>
      <c r="AP103" s="363"/>
      <c r="AQ103" s="363"/>
      <c r="AR103" s="363"/>
      <c r="AS103" s="363"/>
      <c r="AT103" s="363"/>
      <c r="AU103" s="363"/>
    </row>
    <row r="104" spans="1:47" ht="20.25" customHeight="1">
      <c r="A104" s="363"/>
      <c r="B104" s="363"/>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3"/>
      <c r="AM104" s="363"/>
      <c r="AN104" s="363"/>
      <c r="AO104" s="363"/>
      <c r="AP104" s="363"/>
      <c r="AQ104" s="363"/>
      <c r="AR104" s="363"/>
      <c r="AS104" s="363"/>
      <c r="AT104" s="363"/>
      <c r="AU104" s="363"/>
    </row>
    <row r="105" spans="1:47" ht="20.25" customHeight="1">
      <c r="A105" s="363" t="s">
        <v>411</v>
      </c>
      <c r="B105" s="363"/>
      <c r="C105" s="363"/>
      <c r="D105" s="363"/>
      <c r="E105" s="363"/>
      <c r="F105" s="363"/>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63"/>
      <c r="AQ105" s="363"/>
      <c r="AR105" s="363"/>
      <c r="AS105" s="363"/>
      <c r="AT105" s="363"/>
      <c r="AU105" s="363"/>
    </row>
    <row r="106" spans="1:47" ht="20.25" customHeight="1">
      <c r="A106" s="363"/>
      <c r="B106" s="363"/>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3"/>
      <c r="AN106" s="363"/>
      <c r="AO106" s="363"/>
      <c r="AP106" s="363"/>
      <c r="AQ106" s="363"/>
      <c r="AR106" s="363"/>
      <c r="AS106" s="363"/>
      <c r="AT106" s="363"/>
      <c r="AU106" s="363"/>
    </row>
    <row r="107" spans="1:47" ht="20.25" customHeight="1">
      <c r="A107" s="363" t="s">
        <v>412</v>
      </c>
      <c r="B107" s="363"/>
      <c r="C107" s="363"/>
      <c r="D107" s="363"/>
      <c r="E107" s="363"/>
      <c r="F107" s="363"/>
      <c r="G107" s="363"/>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3"/>
      <c r="AM107" s="363"/>
      <c r="AN107" s="363"/>
      <c r="AO107" s="363"/>
      <c r="AP107" s="363"/>
      <c r="AQ107" s="363"/>
      <c r="AR107" s="363"/>
      <c r="AS107" s="363"/>
      <c r="AT107" s="363"/>
      <c r="AU107" s="363"/>
    </row>
    <row r="108" spans="1:47" ht="20.25" customHeight="1">
      <c r="A108" s="363"/>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363"/>
      <c r="AC108" s="363"/>
      <c r="AD108" s="363"/>
      <c r="AE108" s="363"/>
      <c r="AF108" s="363"/>
      <c r="AG108" s="363"/>
      <c r="AH108" s="363"/>
      <c r="AI108" s="363"/>
      <c r="AJ108" s="363"/>
      <c r="AK108" s="363"/>
      <c r="AL108" s="363"/>
      <c r="AM108" s="363"/>
      <c r="AN108" s="363"/>
      <c r="AO108" s="363"/>
      <c r="AP108" s="363"/>
      <c r="AQ108" s="363"/>
      <c r="AR108" s="363"/>
      <c r="AS108" s="363"/>
      <c r="AT108" s="363"/>
      <c r="AU108" s="363"/>
    </row>
    <row r="109" spans="1:47" ht="20.25" customHeight="1">
      <c r="A109" s="363" t="s">
        <v>413</v>
      </c>
      <c r="B109" s="363"/>
      <c r="C109" s="363"/>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row>
    <row r="110" spans="1:47" ht="20.25" customHeight="1">
      <c r="A110" s="363"/>
      <c r="B110" s="363"/>
      <c r="C110" s="363"/>
      <c r="D110" s="363"/>
      <c r="E110" s="363"/>
      <c r="F110" s="363"/>
      <c r="G110" s="363"/>
      <c r="H110" s="363"/>
      <c r="I110" s="363"/>
      <c r="J110" s="363"/>
      <c r="K110" s="363"/>
      <c r="L110" s="363"/>
      <c r="M110" s="363"/>
      <c r="N110" s="363"/>
      <c r="O110" s="363"/>
      <c r="P110" s="363"/>
      <c r="Q110" s="363"/>
      <c r="R110" s="363"/>
      <c r="S110" s="363"/>
      <c r="T110" s="363"/>
      <c r="U110" s="363"/>
      <c r="V110" s="363"/>
      <c r="W110" s="363"/>
      <c r="X110" s="363"/>
      <c r="Y110" s="363"/>
      <c r="Z110" s="363"/>
      <c r="AA110" s="363"/>
      <c r="AB110" s="363"/>
      <c r="AC110" s="363"/>
      <c r="AD110" s="363"/>
      <c r="AE110" s="363"/>
      <c r="AF110" s="363"/>
      <c r="AG110" s="363"/>
      <c r="AH110" s="363"/>
      <c r="AI110" s="363"/>
      <c r="AJ110" s="363"/>
      <c r="AK110" s="363"/>
      <c r="AL110" s="363"/>
      <c r="AM110" s="363"/>
      <c r="AN110" s="363"/>
      <c r="AO110" s="363"/>
      <c r="AP110" s="363"/>
      <c r="AQ110" s="363"/>
      <c r="AR110" s="363"/>
      <c r="AS110" s="363"/>
      <c r="AT110" s="363"/>
      <c r="AU110" s="363"/>
    </row>
    <row r="111" spans="1:47" ht="20.25" customHeight="1">
      <c r="A111" s="363" t="s">
        <v>414</v>
      </c>
      <c r="B111" s="363"/>
      <c r="C111" s="363"/>
      <c r="D111" s="363"/>
      <c r="E111" s="363"/>
      <c r="F111" s="363"/>
      <c r="G111" s="363"/>
      <c r="H111" s="363"/>
      <c r="I111" s="363"/>
      <c r="J111" s="363"/>
      <c r="K111" s="363"/>
      <c r="L111" s="363"/>
      <c r="M111" s="363"/>
      <c r="N111" s="363"/>
      <c r="O111" s="363"/>
      <c r="P111" s="363"/>
      <c r="Q111" s="363"/>
      <c r="R111" s="363"/>
      <c r="S111" s="363"/>
      <c r="T111" s="363"/>
      <c r="U111" s="363"/>
      <c r="V111" s="363"/>
      <c r="W111" s="363"/>
      <c r="X111" s="363"/>
      <c r="Y111" s="363"/>
      <c r="Z111" s="363"/>
      <c r="AA111" s="363"/>
      <c r="AB111" s="363"/>
      <c r="AC111" s="363"/>
      <c r="AD111" s="363"/>
      <c r="AE111" s="363"/>
      <c r="AF111" s="363"/>
      <c r="AG111" s="363"/>
      <c r="AH111" s="363"/>
      <c r="AI111" s="363"/>
      <c r="AJ111" s="363"/>
      <c r="AK111" s="363"/>
      <c r="AL111" s="363"/>
      <c r="AM111" s="363"/>
      <c r="AN111" s="363"/>
      <c r="AO111" s="363"/>
      <c r="AP111" s="363"/>
      <c r="AQ111" s="363"/>
      <c r="AR111" s="363"/>
      <c r="AS111" s="363"/>
      <c r="AT111" s="363"/>
      <c r="AU111" s="363"/>
    </row>
    <row r="112" spans="1:47" ht="20.25" customHeight="1">
      <c r="A112" s="363"/>
      <c r="B112" s="363"/>
      <c r="C112" s="363"/>
      <c r="D112" s="363"/>
      <c r="E112" s="363"/>
      <c r="F112" s="363"/>
      <c r="G112" s="363"/>
      <c r="H112" s="363"/>
      <c r="I112" s="363"/>
      <c r="J112" s="363"/>
      <c r="K112" s="363"/>
      <c r="L112" s="363"/>
      <c r="M112" s="363"/>
      <c r="N112" s="363"/>
      <c r="O112" s="363"/>
      <c r="P112" s="363"/>
      <c r="Q112" s="363"/>
      <c r="R112" s="363"/>
      <c r="S112" s="363"/>
      <c r="T112" s="363"/>
      <c r="U112" s="363"/>
      <c r="V112" s="363"/>
      <c r="W112" s="363"/>
      <c r="X112" s="363"/>
      <c r="Y112" s="363"/>
      <c r="Z112" s="363"/>
      <c r="AA112" s="363"/>
      <c r="AB112" s="363"/>
      <c r="AC112" s="363"/>
      <c r="AD112" s="363"/>
      <c r="AE112" s="363"/>
      <c r="AF112" s="363"/>
      <c r="AG112" s="363"/>
      <c r="AH112" s="363"/>
      <c r="AI112" s="363"/>
      <c r="AJ112" s="363"/>
      <c r="AK112" s="363"/>
      <c r="AL112" s="363"/>
      <c r="AM112" s="363"/>
      <c r="AN112" s="363"/>
      <c r="AO112" s="363"/>
      <c r="AP112" s="363"/>
      <c r="AQ112" s="363"/>
      <c r="AR112" s="363"/>
      <c r="AS112" s="363"/>
      <c r="AT112" s="363"/>
      <c r="AU112" s="363"/>
    </row>
    <row r="113" spans="1:47" ht="20.25" customHeight="1">
      <c r="A113" s="363" t="s">
        <v>415</v>
      </c>
      <c r="B113" s="363"/>
      <c r="C113" s="363"/>
      <c r="D113" s="363"/>
      <c r="E113" s="363"/>
      <c r="F113" s="363"/>
      <c r="G113" s="363"/>
      <c r="H113" s="363"/>
      <c r="I113" s="363"/>
      <c r="J113" s="363"/>
      <c r="K113" s="363"/>
      <c r="L113" s="363"/>
      <c r="M113" s="363"/>
      <c r="N113" s="363"/>
      <c r="O113" s="363"/>
      <c r="P113" s="363"/>
      <c r="Q113" s="363"/>
      <c r="R113" s="363"/>
      <c r="S113" s="363"/>
      <c r="T113" s="363"/>
      <c r="U113" s="363"/>
      <c r="V113" s="363"/>
      <c r="W113" s="363"/>
      <c r="X113" s="363"/>
      <c r="Y113" s="363"/>
      <c r="Z113" s="363"/>
      <c r="AA113" s="363"/>
      <c r="AB113" s="363"/>
      <c r="AC113" s="363"/>
      <c r="AD113" s="363"/>
      <c r="AE113" s="363"/>
      <c r="AF113" s="363"/>
      <c r="AG113" s="363"/>
      <c r="AH113" s="363"/>
      <c r="AI113" s="363"/>
      <c r="AJ113" s="363"/>
      <c r="AK113" s="363"/>
      <c r="AL113" s="363"/>
      <c r="AM113" s="363"/>
      <c r="AN113" s="363"/>
      <c r="AO113" s="363"/>
      <c r="AP113" s="363"/>
      <c r="AQ113" s="363"/>
      <c r="AR113" s="363"/>
      <c r="AS113" s="363"/>
      <c r="AT113" s="363"/>
      <c r="AU113" s="363"/>
    </row>
    <row r="114" spans="1:47" ht="20.25" customHeight="1">
      <c r="A114" s="363"/>
      <c r="B114" s="363"/>
      <c r="C114" s="363"/>
      <c r="D114" s="363"/>
      <c r="E114" s="363"/>
      <c r="F114" s="363"/>
      <c r="G114" s="363"/>
      <c r="H114" s="363"/>
      <c r="I114" s="363"/>
      <c r="J114" s="363"/>
      <c r="K114" s="363"/>
      <c r="L114" s="363"/>
      <c r="M114" s="363"/>
      <c r="N114" s="363"/>
      <c r="O114" s="363"/>
      <c r="P114" s="363"/>
      <c r="Q114" s="363"/>
      <c r="R114" s="363"/>
      <c r="S114" s="363"/>
      <c r="T114" s="363"/>
      <c r="U114" s="363"/>
      <c r="V114" s="363"/>
      <c r="W114" s="363"/>
      <c r="X114" s="363"/>
      <c r="Y114" s="363"/>
      <c r="Z114" s="363"/>
      <c r="AA114" s="363"/>
      <c r="AB114" s="363"/>
      <c r="AC114" s="363"/>
      <c r="AD114" s="363"/>
      <c r="AE114" s="363"/>
      <c r="AF114" s="363"/>
      <c r="AG114" s="363"/>
      <c r="AH114" s="363"/>
      <c r="AI114" s="363"/>
      <c r="AJ114" s="363"/>
      <c r="AK114" s="363"/>
      <c r="AL114" s="363"/>
      <c r="AM114" s="363"/>
      <c r="AN114" s="363"/>
      <c r="AO114" s="363"/>
      <c r="AP114" s="363"/>
      <c r="AQ114" s="363"/>
      <c r="AR114" s="363"/>
      <c r="AS114" s="363"/>
      <c r="AT114" s="363"/>
      <c r="AU114" s="363"/>
    </row>
    <row r="115" spans="1:47" ht="20.25" customHeight="1">
      <c r="A115" s="363" t="s">
        <v>416</v>
      </c>
      <c r="B115" s="363"/>
      <c r="C115" s="363"/>
      <c r="D115" s="363"/>
      <c r="E115" s="363"/>
      <c r="F115" s="363"/>
      <c r="G115" s="363"/>
      <c r="H115" s="363"/>
      <c r="I115" s="363"/>
      <c r="J115" s="363"/>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c r="AJ115" s="363"/>
      <c r="AK115" s="363"/>
      <c r="AL115" s="363"/>
      <c r="AM115" s="363"/>
      <c r="AN115" s="363"/>
      <c r="AO115" s="363"/>
      <c r="AP115" s="363"/>
      <c r="AQ115" s="363"/>
      <c r="AR115" s="363"/>
      <c r="AS115" s="363"/>
      <c r="AT115" s="363"/>
      <c r="AU115" s="363"/>
    </row>
    <row r="116" spans="1:47" ht="20.25" customHeight="1">
      <c r="A116" s="363"/>
      <c r="B116" s="363"/>
      <c r="C116" s="363"/>
      <c r="D116" s="363"/>
      <c r="E116" s="363"/>
      <c r="F116" s="363"/>
      <c r="G116" s="363"/>
      <c r="H116" s="363"/>
      <c r="I116" s="363"/>
      <c r="J116" s="363"/>
      <c r="K116" s="363"/>
      <c r="L116" s="363"/>
      <c r="M116" s="363"/>
      <c r="N116" s="363"/>
      <c r="O116" s="363"/>
      <c r="P116" s="363"/>
      <c r="Q116" s="363"/>
      <c r="R116" s="363"/>
      <c r="S116" s="363"/>
      <c r="T116" s="363"/>
      <c r="U116" s="363"/>
      <c r="V116" s="363"/>
      <c r="W116" s="363"/>
      <c r="X116" s="363"/>
      <c r="Y116" s="363"/>
      <c r="Z116" s="363"/>
      <c r="AA116" s="363"/>
      <c r="AB116" s="363"/>
      <c r="AC116" s="363"/>
      <c r="AD116" s="363"/>
      <c r="AE116" s="363"/>
      <c r="AF116" s="363"/>
      <c r="AG116" s="363"/>
      <c r="AH116" s="363"/>
      <c r="AI116" s="363"/>
      <c r="AJ116" s="363"/>
      <c r="AK116" s="363"/>
      <c r="AL116" s="363"/>
      <c r="AM116" s="363"/>
      <c r="AN116" s="363"/>
      <c r="AO116" s="363"/>
      <c r="AP116" s="363"/>
      <c r="AQ116" s="363"/>
      <c r="AR116" s="363"/>
      <c r="AS116" s="363"/>
      <c r="AT116" s="363"/>
      <c r="AU116" s="363"/>
    </row>
    <row r="117" spans="1:47" ht="20.25" customHeight="1">
      <c r="A117" s="363" t="s">
        <v>417</v>
      </c>
      <c r="B117" s="363"/>
      <c r="C117" s="363"/>
      <c r="D117" s="363"/>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c r="AI117" s="363"/>
      <c r="AJ117" s="363"/>
      <c r="AK117" s="363"/>
      <c r="AL117" s="363"/>
      <c r="AM117" s="363"/>
      <c r="AN117" s="363"/>
      <c r="AO117" s="363"/>
      <c r="AP117" s="363"/>
      <c r="AQ117" s="363"/>
      <c r="AR117" s="363"/>
      <c r="AS117" s="363"/>
      <c r="AT117" s="363"/>
      <c r="AU117" s="363"/>
    </row>
    <row r="118" spans="1:47" ht="20.25" customHeight="1">
      <c r="A118" s="363"/>
      <c r="B118" s="363"/>
      <c r="C118" s="363"/>
      <c r="D118" s="363"/>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row>
    <row r="119" spans="1:47" ht="20.25" customHeight="1">
      <c r="A119" s="363" t="s">
        <v>418</v>
      </c>
      <c r="B119" s="363"/>
      <c r="C119" s="363"/>
      <c r="D119" s="363"/>
      <c r="E119" s="363"/>
      <c r="F119" s="363"/>
      <c r="G119" s="363"/>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3"/>
      <c r="AM119" s="363"/>
      <c r="AN119" s="363"/>
      <c r="AO119" s="363"/>
      <c r="AP119" s="363"/>
      <c r="AQ119" s="363"/>
      <c r="AR119" s="363"/>
      <c r="AS119" s="363"/>
      <c r="AT119" s="363"/>
      <c r="AU119" s="363"/>
    </row>
    <row r="120" spans="1:47" ht="20.25" customHeight="1">
      <c r="A120" s="363"/>
      <c r="B120" s="363"/>
      <c r="C120" s="363"/>
      <c r="D120" s="363"/>
      <c r="E120" s="363"/>
      <c r="F120" s="363"/>
      <c r="G120" s="363"/>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3"/>
      <c r="AG120" s="363"/>
      <c r="AH120" s="363"/>
      <c r="AI120" s="363"/>
      <c r="AJ120" s="363"/>
      <c r="AK120" s="363"/>
      <c r="AL120" s="363"/>
      <c r="AM120" s="363"/>
      <c r="AN120" s="363"/>
      <c r="AO120" s="363"/>
      <c r="AP120" s="363"/>
      <c r="AQ120" s="363"/>
      <c r="AR120" s="363"/>
      <c r="AS120" s="363"/>
      <c r="AT120" s="363"/>
      <c r="AU120" s="363"/>
    </row>
    <row r="121" spans="1:47" ht="20.25" customHeight="1">
      <c r="A121" s="363" t="s">
        <v>419</v>
      </c>
      <c r="B121" s="363"/>
      <c r="C121" s="363"/>
      <c r="D121" s="363"/>
      <c r="E121" s="363"/>
      <c r="F121" s="363"/>
      <c r="G121" s="363"/>
      <c r="H121" s="363"/>
      <c r="I121" s="363"/>
      <c r="J121" s="363"/>
      <c r="K121" s="363"/>
      <c r="L121" s="363"/>
      <c r="M121" s="363"/>
      <c r="N121" s="363"/>
      <c r="O121" s="363"/>
      <c r="P121" s="363"/>
      <c r="Q121" s="363"/>
      <c r="R121" s="363"/>
      <c r="S121" s="363"/>
      <c r="T121" s="363"/>
      <c r="U121" s="363"/>
      <c r="V121" s="363"/>
      <c r="W121" s="363"/>
      <c r="X121" s="363"/>
      <c r="Y121" s="363"/>
      <c r="Z121" s="363"/>
      <c r="AA121" s="363"/>
      <c r="AB121" s="363"/>
      <c r="AC121" s="363"/>
      <c r="AD121" s="363"/>
      <c r="AE121" s="363"/>
      <c r="AF121" s="363"/>
      <c r="AG121" s="363"/>
      <c r="AH121" s="363"/>
      <c r="AI121" s="363"/>
      <c r="AJ121" s="363"/>
      <c r="AK121" s="363"/>
      <c r="AL121" s="363"/>
      <c r="AM121" s="363"/>
      <c r="AN121" s="363"/>
      <c r="AO121" s="363"/>
      <c r="AP121" s="363"/>
      <c r="AQ121" s="363"/>
      <c r="AR121" s="363"/>
      <c r="AS121" s="363"/>
      <c r="AT121" s="363"/>
      <c r="AU121" s="363"/>
    </row>
    <row r="122" spans="1:47" ht="20.25" customHeight="1">
      <c r="A122" s="363"/>
      <c r="B122" s="363"/>
      <c r="C122" s="363"/>
      <c r="D122" s="363"/>
      <c r="E122" s="363"/>
      <c r="F122" s="363"/>
      <c r="G122" s="363"/>
      <c r="H122" s="363"/>
      <c r="I122" s="363"/>
      <c r="J122" s="363"/>
      <c r="K122" s="363"/>
      <c r="L122" s="363"/>
      <c r="M122" s="363"/>
      <c r="N122" s="363"/>
      <c r="O122" s="363"/>
      <c r="P122" s="363"/>
      <c r="Q122" s="363"/>
      <c r="R122" s="363"/>
      <c r="S122" s="363"/>
      <c r="T122" s="363"/>
      <c r="U122" s="363"/>
      <c r="V122" s="363"/>
      <c r="W122" s="363"/>
      <c r="X122" s="363"/>
      <c r="Y122" s="363"/>
      <c r="Z122" s="363"/>
      <c r="AA122" s="363"/>
      <c r="AB122" s="363"/>
      <c r="AC122" s="363"/>
      <c r="AD122" s="363"/>
      <c r="AE122" s="363"/>
      <c r="AF122" s="363"/>
      <c r="AG122" s="363"/>
      <c r="AH122" s="363"/>
      <c r="AI122" s="363"/>
      <c r="AJ122" s="363"/>
      <c r="AK122" s="363"/>
      <c r="AL122" s="363"/>
      <c r="AM122" s="363"/>
      <c r="AN122" s="363"/>
      <c r="AO122" s="363"/>
      <c r="AP122" s="363"/>
      <c r="AQ122" s="363"/>
      <c r="AR122" s="363"/>
      <c r="AS122" s="363"/>
      <c r="AT122" s="363"/>
      <c r="AU122" s="363"/>
    </row>
    <row r="123" spans="1:47" ht="20.25" customHeight="1">
      <c r="A123" s="363" t="s">
        <v>420</v>
      </c>
      <c r="B123" s="363"/>
      <c r="C123" s="363"/>
      <c r="D123" s="363"/>
      <c r="E123" s="363"/>
      <c r="F123" s="363"/>
      <c r="G123" s="363"/>
      <c r="H123" s="363"/>
      <c r="I123" s="363"/>
      <c r="J123" s="363"/>
      <c r="K123" s="363"/>
      <c r="L123" s="363"/>
      <c r="M123" s="363"/>
      <c r="N123" s="363"/>
      <c r="O123" s="363"/>
      <c r="P123" s="363"/>
      <c r="Q123" s="363"/>
      <c r="R123" s="363"/>
      <c r="S123" s="363"/>
      <c r="T123" s="363"/>
      <c r="U123" s="363"/>
      <c r="V123" s="363"/>
      <c r="W123" s="363"/>
      <c r="X123" s="363"/>
      <c r="Y123" s="363"/>
      <c r="Z123" s="363"/>
      <c r="AA123" s="363"/>
      <c r="AB123" s="363"/>
      <c r="AC123" s="363"/>
      <c r="AD123" s="363"/>
      <c r="AE123" s="363"/>
      <c r="AF123" s="363"/>
      <c r="AG123" s="363"/>
      <c r="AH123" s="363"/>
      <c r="AI123" s="363"/>
      <c r="AJ123" s="363"/>
      <c r="AK123" s="363"/>
      <c r="AL123" s="363"/>
      <c r="AM123" s="363"/>
      <c r="AN123" s="363"/>
      <c r="AO123" s="363"/>
      <c r="AP123" s="363"/>
      <c r="AQ123" s="363"/>
      <c r="AR123" s="363"/>
      <c r="AS123" s="363"/>
      <c r="AT123" s="363"/>
      <c r="AU123" s="363"/>
    </row>
    <row r="124" spans="1:47" ht="20.25" customHeight="1">
      <c r="A124" s="363"/>
      <c r="B124" s="363"/>
      <c r="C124" s="363"/>
      <c r="D124" s="363"/>
      <c r="E124" s="363"/>
      <c r="F124" s="363"/>
      <c r="G124" s="363"/>
      <c r="H124" s="363"/>
      <c r="I124" s="363"/>
      <c r="J124" s="363"/>
      <c r="K124" s="363"/>
      <c r="L124" s="363"/>
      <c r="M124" s="363"/>
      <c r="N124" s="363"/>
      <c r="O124" s="363"/>
      <c r="P124" s="363"/>
      <c r="Q124" s="363"/>
      <c r="R124" s="363"/>
      <c r="S124" s="363"/>
      <c r="T124" s="363"/>
      <c r="U124" s="363"/>
      <c r="V124" s="363"/>
      <c r="W124" s="363"/>
      <c r="X124" s="363"/>
      <c r="Y124" s="363"/>
      <c r="Z124" s="363"/>
      <c r="AA124" s="363"/>
      <c r="AB124" s="363"/>
      <c r="AC124" s="363"/>
      <c r="AD124" s="363"/>
      <c r="AE124" s="363"/>
      <c r="AF124" s="363"/>
      <c r="AG124" s="363"/>
      <c r="AH124" s="363"/>
      <c r="AI124" s="363"/>
      <c r="AJ124" s="363"/>
      <c r="AK124" s="363"/>
      <c r="AL124" s="363"/>
      <c r="AM124" s="363"/>
      <c r="AN124" s="363"/>
      <c r="AO124" s="363"/>
      <c r="AP124" s="363"/>
      <c r="AQ124" s="363"/>
      <c r="AR124" s="363"/>
      <c r="AS124" s="363"/>
      <c r="AT124" s="363"/>
      <c r="AU124" s="363"/>
    </row>
    <row r="125" spans="1:47" ht="20.25" customHeight="1">
      <c r="A125" s="363" t="s">
        <v>421</v>
      </c>
      <c r="B125" s="363"/>
      <c r="C125" s="363"/>
      <c r="D125" s="363"/>
      <c r="E125" s="363"/>
      <c r="F125" s="363"/>
      <c r="G125" s="363"/>
      <c r="H125" s="363"/>
      <c r="I125" s="363"/>
      <c r="J125" s="363"/>
      <c r="K125" s="363"/>
      <c r="L125" s="363"/>
      <c r="M125" s="363"/>
      <c r="N125" s="363"/>
      <c r="O125" s="363"/>
      <c r="P125" s="363"/>
      <c r="Q125" s="363"/>
      <c r="R125" s="363"/>
      <c r="S125" s="363"/>
      <c r="T125" s="363"/>
      <c r="U125" s="363"/>
      <c r="V125" s="363"/>
      <c r="W125" s="363"/>
      <c r="X125" s="363"/>
      <c r="Y125" s="363"/>
      <c r="Z125" s="363"/>
      <c r="AA125" s="363"/>
      <c r="AB125" s="363"/>
      <c r="AC125" s="363"/>
      <c r="AD125" s="363"/>
      <c r="AE125" s="363"/>
      <c r="AF125" s="363"/>
      <c r="AG125" s="363"/>
      <c r="AH125" s="363"/>
      <c r="AI125" s="363"/>
      <c r="AJ125" s="363"/>
      <c r="AK125" s="363"/>
      <c r="AL125" s="363"/>
      <c r="AM125" s="363"/>
      <c r="AN125" s="363"/>
      <c r="AO125" s="363"/>
      <c r="AP125" s="363"/>
      <c r="AQ125" s="363"/>
      <c r="AR125" s="363"/>
      <c r="AS125" s="363"/>
      <c r="AT125" s="363"/>
      <c r="AU125" s="363"/>
    </row>
    <row r="126" spans="1:47" ht="20.25" customHeight="1">
      <c r="A126" s="363"/>
      <c r="B126" s="363"/>
      <c r="C126" s="363"/>
      <c r="D126" s="363"/>
      <c r="E126" s="363"/>
      <c r="F126" s="363"/>
      <c r="G126" s="363"/>
      <c r="H126" s="363"/>
      <c r="I126" s="363"/>
      <c r="J126" s="363"/>
      <c r="K126" s="363"/>
      <c r="L126" s="363"/>
      <c r="M126" s="363"/>
      <c r="N126" s="363"/>
      <c r="O126" s="363"/>
      <c r="P126" s="363"/>
      <c r="Q126" s="363"/>
      <c r="R126" s="363"/>
      <c r="S126" s="363"/>
      <c r="T126" s="363"/>
      <c r="U126" s="363"/>
      <c r="V126" s="363"/>
      <c r="W126" s="363"/>
      <c r="X126" s="363"/>
      <c r="Y126" s="363"/>
      <c r="Z126" s="363"/>
      <c r="AA126" s="363"/>
      <c r="AB126" s="363"/>
      <c r="AC126" s="363"/>
      <c r="AD126" s="363"/>
      <c r="AE126" s="363"/>
      <c r="AF126" s="363"/>
      <c r="AG126" s="363"/>
      <c r="AH126" s="363"/>
      <c r="AI126" s="363"/>
      <c r="AJ126" s="363"/>
      <c r="AK126" s="363"/>
      <c r="AL126" s="363"/>
      <c r="AM126" s="363"/>
      <c r="AN126" s="363"/>
      <c r="AO126" s="363"/>
      <c r="AP126" s="363"/>
      <c r="AQ126" s="363"/>
      <c r="AR126" s="363"/>
      <c r="AS126" s="363"/>
      <c r="AT126" s="363"/>
      <c r="AU126" s="363"/>
    </row>
    <row r="127" spans="1:47" ht="20.25" customHeight="1">
      <c r="A127" s="363" t="s">
        <v>422</v>
      </c>
      <c r="B127" s="363"/>
      <c r="C127" s="363"/>
      <c r="D127" s="363"/>
      <c r="E127" s="363"/>
      <c r="F127" s="363"/>
      <c r="G127" s="363"/>
      <c r="H127" s="363"/>
      <c r="I127" s="363"/>
      <c r="J127" s="363"/>
      <c r="K127" s="363"/>
      <c r="L127" s="363"/>
      <c r="M127" s="363"/>
      <c r="N127" s="363"/>
      <c r="O127" s="363"/>
      <c r="P127" s="363"/>
      <c r="Q127" s="363"/>
      <c r="R127" s="363"/>
      <c r="S127" s="363"/>
      <c r="T127" s="363"/>
      <c r="U127" s="363"/>
      <c r="V127" s="363"/>
      <c r="W127" s="363"/>
      <c r="X127" s="363"/>
      <c r="Y127" s="363"/>
      <c r="Z127" s="363"/>
      <c r="AA127" s="363"/>
      <c r="AB127" s="363"/>
      <c r="AC127" s="363"/>
      <c r="AD127" s="363"/>
      <c r="AE127" s="363"/>
      <c r="AF127" s="363"/>
      <c r="AG127" s="363"/>
      <c r="AH127" s="363"/>
      <c r="AI127" s="363"/>
      <c r="AJ127" s="363"/>
      <c r="AK127" s="363"/>
      <c r="AL127" s="363"/>
      <c r="AM127" s="363"/>
      <c r="AN127" s="363"/>
      <c r="AO127" s="363"/>
      <c r="AP127" s="363"/>
      <c r="AQ127" s="363"/>
      <c r="AR127" s="363"/>
      <c r="AS127" s="363"/>
      <c r="AT127" s="363"/>
      <c r="AU127" s="363"/>
    </row>
    <row r="128" spans="1:47" ht="20.25" customHeight="1">
      <c r="A128" s="363"/>
      <c r="B128" s="363"/>
      <c r="C128" s="363"/>
      <c r="D128" s="363"/>
      <c r="E128" s="363"/>
      <c r="F128" s="363"/>
      <c r="G128" s="363"/>
      <c r="H128" s="363"/>
      <c r="I128" s="363"/>
      <c r="J128" s="363"/>
      <c r="K128" s="363"/>
      <c r="L128" s="363"/>
      <c r="M128" s="363"/>
      <c r="N128" s="363"/>
      <c r="O128" s="363"/>
      <c r="P128" s="363"/>
      <c r="Q128" s="363"/>
      <c r="R128" s="363"/>
      <c r="S128" s="363"/>
      <c r="T128" s="363"/>
      <c r="U128" s="363"/>
      <c r="V128" s="363"/>
      <c r="W128" s="363"/>
      <c r="X128" s="363"/>
      <c r="Y128" s="363"/>
      <c r="Z128" s="363"/>
      <c r="AA128" s="363"/>
      <c r="AB128" s="363"/>
      <c r="AC128" s="363"/>
      <c r="AD128" s="363"/>
      <c r="AE128" s="363"/>
      <c r="AF128" s="363"/>
      <c r="AG128" s="363"/>
      <c r="AH128" s="363"/>
      <c r="AI128" s="363"/>
      <c r="AJ128" s="363"/>
      <c r="AK128" s="363"/>
      <c r="AL128" s="363"/>
      <c r="AM128" s="363"/>
      <c r="AN128" s="363"/>
      <c r="AO128" s="363"/>
      <c r="AP128" s="363"/>
      <c r="AQ128" s="363"/>
      <c r="AR128" s="363"/>
      <c r="AS128" s="363"/>
      <c r="AT128" s="363"/>
      <c r="AU128" s="363"/>
    </row>
    <row r="129" spans="1:47" ht="20.25" customHeight="1">
      <c r="A129" s="363" t="s">
        <v>423</v>
      </c>
      <c r="B129" s="363"/>
      <c r="C129" s="363"/>
      <c r="D129" s="363"/>
      <c r="E129" s="363"/>
      <c r="F129" s="363"/>
      <c r="G129" s="363"/>
      <c r="H129" s="363"/>
      <c r="I129" s="363"/>
      <c r="J129" s="363"/>
      <c r="K129" s="363"/>
      <c r="L129" s="363"/>
      <c r="M129" s="363"/>
      <c r="N129" s="363"/>
      <c r="O129" s="363"/>
      <c r="P129" s="363"/>
      <c r="Q129" s="363"/>
      <c r="R129" s="363"/>
      <c r="S129" s="363"/>
      <c r="T129" s="363"/>
      <c r="U129" s="363"/>
      <c r="V129" s="363"/>
      <c r="W129" s="363"/>
      <c r="X129" s="363"/>
      <c r="Y129" s="363"/>
      <c r="Z129" s="363"/>
      <c r="AA129" s="363"/>
      <c r="AB129" s="363"/>
      <c r="AC129" s="363"/>
      <c r="AD129" s="363"/>
      <c r="AE129" s="363"/>
      <c r="AF129" s="363"/>
      <c r="AG129" s="363"/>
      <c r="AH129" s="363"/>
      <c r="AI129" s="363"/>
      <c r="AJ129" s="363"/>
      <c r="AK129" s="363"/>
      <c r="AL129" s="363"/>
      <c r="AM129" s="363"/>
      <c r="AN129" s="363"/>
      <c r="AO129" s="363"/>
      <c r="AP129" s="363"/>
      <c r="AQ129" s="363"/>
      <c r="AR129" s="363"/>
      <c r="AS129" s="363"/>
      <c r="AT129" s="363"/>
      <c r="AU129" s="363"/>
    </row>
    <row r="130" spans="1:47" ht="20.25" customHeight="1">
      <c r="A130" s="363"/>
      <c r="B130" s="363"/>
      <c r="C130" s="363"/>
      <c r="D130" s="363"/>
      <c r="E130" s="363"/>
      <c r="F130" s="363"/>
      <c r="G130" s="363"/>
      <c r="H130" s="363"/>
      <c r="I130" s="363"/>
      <c r="J130" s="363"/>
      <c r="K130" s="363"/>
      <c r="L130" s="363"/>
      <c r="M130" s="363"/>
      <c r="N130" s="363"/>
      <c r="O130" s="363"/>
      <c r="P130" s="363"/>
      <c r="Q130" s="363"/>
      <c r="R130" s="363"/>
      <c r="S130" s="363"/>
      <c r="T130" s="363"/>
      <c r="U130" s="363"/>
      <c r="V130" s="363"/>
      <c r="W130" s="363"/>
      <c r="X130" s="363"/>
      <c r="Y130" s="363"/>
      <c r="Z130" s="363"/>
      <c r="AA130" s="363"/>
      <c r="AB130" s="363"/>
      <c r="AC130" s="363"/>
      <c r="AD130" s="363"/>
      <c r="AE130" s="363"/>
      <c r="AF130" s="363"/>
      <c r="AG130" s="363"/>
      <c r="AH130" s="363"/>
      <c r="AI130" s="363"/>
      <c r="AJ130" s="363"/>
      <c r="AK130" s="363"/>
      <c r="AL130" s="363"/>
      <c r="AM130" s="363"/>
      <c r="AN130" s="363"/>
      <c r="AO130" s="363"/>
      <c r="AP130" s="363"/>
      <c r="AQ130" s="363"/>
      <c r="AR130" s="363"/>
      <c r="AS130" s="363"/>
      <c r="AT130" s="363"/>
      <c r="AU130" s="363"/>
    </row>
    <row r="131" spans="1:47" ht="20.25" customHeight="1">
      <c r="A131" s="363" t="s">
        <v>424</v>
      </c>
      <c r="B131" s="363"/>
      <c r="C131" s="363"/>
      <c r="D131" s="363"/>
      <c r="E131" s="363"/>
      <c r="F131" s="363"/>
      <c r="G131" s="363"/>
      <c r="H131" s="363"/>
      <c r="I131" s="363"/>
      <c r="J131" s="363"/>
      <c r="K131" s="363"/>
      <c r="L131" s="363"/>
      <c r="M131" s="363"/>
      <c r="N131" s="363"/>
      <c r="O131" s="363"/>
      <c r="P131" s="363"/>
      <c r="Q131" s="363"/>
      <c r="R131" s="363"/>
      <c r="S131" s="363"/>
      <c r="T131" s="363"/>
      <c r="U131" s="363"/>
      <c r="V131" s="363"/>
      <c r="W131" s="363"/>
      <c r="X131" s="363"/>
      <c r="Y131" s="363"/>
      <c r="Z131" s="363"/>
      <c r="AA131" s="363"/>
      <c r="AB131" s="363"/>
      <c r="AC131" s="363"/>
      <c r="AD131" s="363"/>
      <c r="AE131" s="363"/>
      <c r="AF131" s="363"/>
      <c r="AG131" s="363"/>
      <c r="AH131" s="363"/>
      <c r="AI131" s="363"/>
      <c r="AJ131" s="363"/>
      <c r="AK131" s="363"/>
      <c r="AL131" s="363"/>
      <c r="AM131" s="363"/>
      <c r="AN131" s="363"/>
      <c r="AO131" s="363"/>
      <c r="AP131" s="363"/>
      <c r="AQ131" s="363"/>
      <c r="AR131" s="363"/>
      <c r="AS131" s="363"/>
      <c r="AT131" s="363"/>
      <c r="AU131" s="363"/>
    </row>
    <row r="132" spans="1:47" ht="20.25" customHeight="1">
      <c r="A132" s="363"/>
      <c r="B132" s="363"/>
      <c r="C132" s="363"/>
      <c r="D132" s="363"/>
      <c r="E132" s="363"/>
      <c r="F132" s="363"/>
      <c r="G132" s="363"/>
      <c r="H132" s="363"/>
      <c r="I132" s="363"/>
      <c r="J132" s="363"/>
      <c r="K132" s="363"/>
      <c r="L132" s="363"/>
      <c r="M132" s="363"/>
      <c r="N132" s="363"/>
      <c r="O132" s="363"/>
      <c r="P132" s="363"/>
      <c r="Q132" s="363"/>
      <c r="R132" s="363"/>
      <c r="S132" s="363"/>
      <c r="T132" s="363"/>
      <c r="U132" s="363"/>
      <c r="V132" s="363"/>
      <c r="W132" s="363"/>
      <c r="X132" s="363"/>
      <c r="Y132" s="363"/>
      <c r="Z132" s="363"/>
      <c r="AA132" s="363"/>
      <c r="AB132" s="363"/>
      <c r="AC132" s="363"/>
      <c r="AD132" s="363"/>
      <c r="AE132" s="363"/>
      <c r="AF132" s="363"/>
      <c r="AG132" s="363"/>
      <c r="AH132" s="363"/>
      <c r="AI132" s="363"/>
      <c r="AJ132" s="363"/>
      <c r="AK132" s="363"/>
      <c r="AL132" s="363"/>
      <c r="AM132" s="363"/>
      <c r="AN132" s="363"/>
      <c r="AO132" s="363"/>
      <c r="AP132" s="363"/>
      <c r="AQ132" s="363"/>
      <c r="AR132" s="363"/>
      <c r="AS132" s="363"/>
      <c r="AT132" s="363"/>
      <c r="AU132" s="363"/>
    </row>
    <row r="133" spans="1:47" ht="20.25" customHeight="1">
      <c r="A133" s="363" t="s">
        <v>425</v>
      </c>
      <c r="B133" s="363"/>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K133" s="363"/>
      <c r="AL133" s="363"/>
      <c r="AM133" s="363"/>
      <c r="AN133" s="363"/>
      <c r="AO133" s="363"/>
      <c r="AP133" s="363"/>
      <c r="AQ133" s="363"/>
      <c r="AR133" s="363"/>
      <c r="AS133" s="363"/>
      <c r="AT133" s="363"/>
      <c r="AU133" s="363"/>
    </row>
    <row r="134" spans="1:47" ht="20.25" customHeight="1">
      <c r="A134" s="363"/>
      <c r="B134" s="363"/>
      <c r="C134" s="363"/>
      <c r="D134" s="363"/>
      <c r="E134" s="363"/>
      <c r="F134" s="363"/>
      <c r="G134" s="363"/>
      <c r="H134" s="363"/>
      <c r="I134" s="363"/>
      <c r="J134" s="363"/>
      <c r="K134" s="363"/>
      <c r="L134" s="363"/>
      <c r="M134" s="363"/>
      <c r="N134" s="363"/>
      <c r="O134" s="363"/>
      <c r="P134" s="363"/>
      <c r="Q134" s="363"/>
      <c r="R134" s="363"/>
      <c r="S134" s="363"/>
      <c r="T134" s="363"/>
      <c r="U134" s="363"/>
      <c r="V134" s="363"/>
      <c r="W134" s="363"/>
      <c r="X134" s="363"/>
      <c r="Y134" s="363"/>
      <c r="Z134" s="363"/>
      <c r="AA134" s="363"/>
      <c r="AB134" s="363"/>
      <c r="AC134" s="363"/>
      <c r="AD134" s="363"/>
      <c r="AE134" s="363"/>
      <c r="AF134" s="363"/>
      <c r="AG134" s="363"/>
      <c r="AH134" s="363"/>
      <c r="AI134" s="363"/>
      <c r="AJ134" s="363"/>
      <c r="AK134" s="363"/>
      <c r="AL134" s="363"/>
      <c r="AM134" s="363"/>
      <c r="AN134" s="363"/>
      <c r="AO134" s="363"/>
      <c r="AP134" s="363"/>
      <c r="AQ134" s="363"/>
      <c r="AR134" s="363"/>
      <c r="AS134" s="363"/>
      <c r="AT134" s="363"/>
      <c r="AU134" s="363"/>
    </row>
    <row r="135" spans="1:47" ht="20.25" customHeight="1">
      <c r="A135" s="363" t="s">
        <v>426</v>
      </c>
      <c r="B135" s="363"/>
      <c r="C135" s="363"/>
      <c r="D135" s="363"/>
      <c r="E135" s="363"/>
      <c r="F135" s="363"/>
      <c r="G135" s="363"/>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3"/>
      <c r="AF135" s="363"/>
      <c r="AG135" s="363"/>
      <c r="AH135" s="363"/>
      <c r="AI135" s="363"/>
      <c r="AJ135" s="363"/>
      <c r="AK135" s="363"/>
      <c r="AL135" s="363"/>
      <c r="AM135" s="363"/>
      <c r="AN135" s="363"/>
      <c r="AO135" s="363"/>
      <c r="AP135" s="363"/>
      <c r="AQ135" s="363"/>
      <c r="AR135" s="363"/>
      <c r="AS135" s="363"/>
      <c r="AT135" s="363"/>
      <c r="AU135" s="363"/>
    </row>
    <row r="136" spans="1:47" ht="20.25" customHeight="1">
      <c r="A136" s="363"/>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K136" s="363"/>
      <c r="AL136" s="363"/>
      <c r="AM136" s="363"/>
      <c r="AN136" s="363"/>
      <c r="AO136" s="363"/>
      <c r="AP136" s="363"/>
      <c r="AQ136" s="363"/>
      <c r="AR136" s="363"/>
      <c r="AS136" s="363"/>
      <c r="AT136" s="363"/>
      <c r="AU136" s="363"/>
    </row>
    <row r="137" spans="1:47" ht="20.25" customHeight="1">
      <c r="A137" s="363" t="s">
        <v>427</v>
      </c>
      <c r="B137" s="363"/>
      <c r="C137" s="363"/>
      <c r="D137" s="363"/>
      <c r="E137" s="363"/>
      <c r="F137" s="363"/>
      <c r="G137" s="363"/>
      <c r="H137" s="363"/>
      <c r="I137" s="363"/>
      <c r="J137" s="363"/>
      <c r="K137" s="363"/>
      <c r="L137" s="363"/>
      <c r="M137" s="363"/>
      <c r="N137" s="363"/>
      <c r="O137" s="363"/>
      <c r="P137" s="363"/>
      <c r="Q137" s="363"/>
      <c r="R137" s="363"/>
      <c r="S137" s="363"/>
      <c r="T137" s="363"/>
      <c r="U137" s="363"/>
      <c r="V137" s="363"/>
      <c r="W137" s="363"/>
      <c r="X137" s="363"/>
      <c r="Y137" s="363"/>
      <c r="Z137" s="363"/>
      <c r="AA137" s="363"/>
      <c r="AB137" s="363"/>
      <c r="AC137" s="363"/>
      <c r="AD137" s="363"/>
      <c r="AE137" s="363"/>
      <c r="AF137" s="363"/>
      <c r="AG137" s="363"/>
      <c r="AH137" s="363"/>
      <c r="AI137" s="363"/>
      <c r="AJ137" s="363"/>
      <c r="AK137" s="363"/>
      <c r="AL137" s="363"/>
      <c r="AM137" s="363"/>
      <c r="AN137" s="363"/>
      <c r="AO137" s="363"/>
      <c r="AP137" s="363"/>
      <c r="AQ137" s="363"/>
      <c r="AR137" s="363"/>
      <c r="AS137" s="363"/>
      <c r="AT137" s="363"/>
      <c r="AU137" s="363"/>
    </row>
    <row r="138" spans="1:47" ht="20.25" customHeight="1">
      <c r="A138" s="363"/>
      <c r="B138" s="363"/>
      <c r="C138" s="363"/>
      <c r="D138" s="363"/>
      <c r="E138" s="363"/>
      <c r="F138" s="363"/>
      <c r="G138" s="363"/>
      <c r="H138" s="363"/>
      <c r="I138" s="363"/>
      <c r="J138" s="363"/>
      <c r="K138" s="363"/>
      <c r="L138" s="363"/>
      <c r="M138" s="363"/>
      <c r="N138" s="363"/>
      <c r="O138" s="363"/>
      <c r="P138" s="363"/>
      <c r="Q138" s="363"/>
      <c r="R138" s="363"/>
      <c r="S138" s="363"/>
      <c r="T138" s="363"/>
      <c r="U138" s="363"/>
      <c r="V138" s="363"/>
      <c r="W138" s="363"/>
      <c r="X138" s="363"/>
      <c r="Y138" s="363"/>
      <c r="Z138" s="363"/>
      <c r="AA138" s="363"/>
      <c r="AB138" s="363"/>
      <c r="AC138" s="363"/>
      <c r="AD138" s="363"/>
      <c r="AE138" s="363"/>
      <c r="AF138" s="363"/>
      <c r="AG138" s="363"/>
      <c r="AH138" s="363"/>
      <c r="AI138" s="363"/>
      <c r="AJ138" s="363"/>
      <c r="AK138" s="363"/>
      <c r="AL138" s="363"/>
      <c r="AM138" s="363"/>
      <c r="AN138" s="363"/>
      <c r="AO138" s="363"/>
      <c r="AP138" s="363"/>
      <c r="AQ138" s="363"/>
      <c r="AR138" s="363"/>
      <c r="AS138" s="363"/>
      <c r="AT138" s="363"/>
      <c r="AU138" s="363"/>
    </row>
    <row r="139" spans="1:47" ht="20.25" customHeight="1">
      <c r="A139" s="363" t="s">
        <v>428</v>
      </c>
      <c r="B139" s="363"/>
      <c r="C139" s="363"/>
      <c r="D139" s="363"/>
      <c r="E139" s="363"/>
      <c r="F139" s="363"/>
      <c r="G139" s="363"/>
      <c r="H139" s="363"/>
      <c r="I139" s="363"/>
      <c r="J139" s="363"/>
      <c r="K139" s="363"/>
      <c r="L139" s="363"/>
      <c r="M139" s="363"/>
      <c r="N139" s="363"/>
      <c r="O139" s="363"/>
      <c r="P139" s="363"/>
      <c r="Q139" s="363"/>
      <c r="R139" s="363"/>
      <c r="S139" s="363"/>
      <c r="T139" s="363"/>
      <c r="U139" s="363"/>
      <c r="V139" s="363"/>
      <c r="W139" s="363"/>
      <c r="X139" s="363"/>
      <c r="Y139" s="363"/>
      <c r="Z139" s="363"/>
      <c r="AA139" s="363"/>
      <c r="AB139" s="363"/>
      <c r="AC139" s="363"/>
      <c r="AD139" s="363"/>
      <c r="AE139" s="363"/>
      <c r="AF139" s="363"/>
      <c r="AG139" s="363"/>
      <c r="AH139" s="363"/>
      <c r="AI139" s="363"/>
      <c r="AJ139" s="363"/>
      <c r="AK139" s="363"/>
      <c r="AL139" s="363"/>
      <c r="AM139" s="363"/>
      <c r="AN139" s="363"/>
      <c r="AO139" s="363"/>
      <c r="AP139" s="363"/>
      <c r="AQ139" s="363"/>
      <c r="AR139" s="363"/>
      <c r="AS139" s="363"/>
      <c r="AT139" s="363"/>
      <c r="AU139" s="363"/>
    </row>
    <row r="140" spans="1:47" ht="20.25" customHeight="1">
      <c r="A140" s="363"/>
      <c r="B140" s="363"/>
      <c r="C140" s="363"/>
      <c r="D140" s="363"/>
      <c r="E140" s="363"/>
      <c r="F140" s="363"/>
      <c r="G140" s="363"/>
      <c r="H140" s="363"/>
      <c r="I140" s="363"/>
      <c r="J140" s="363"/>
      <c r="K140" s="363"/>
      <c r="L140" s="363"/>
      <c r="M140" s="363"/>
      <c r="N140" s="363"/>
      <c r="O140" s="363"/>
      <c r="P140" s="363"/>
      <c r="Q140" s="363"/>
      <c r="R140" s="363"/>
      <c r="S140" s="363"/>
      <c r="T140" s="363"/>
      <c r="U140" s="363"/>
      <c r="V140" s="363"/>
      <c r="W140" s="363"/>
      <c r="X140" s="363"/>
      <c r="Y140" s="363"/>
      <c r="Z140" s="363"/>
      <c r="AA140" s="363"/>
      <c r="AB140" s="363"/>
      <c r="AC140" s="363"/>
      <c r="AD140" s="363"/>
      <c r="AE140" s="363"/>
      <c r="AF140" s="363"/>
      <c r="AG140" s="363"/>
      <c r="AH140" s="363"/>
      <c r="AI140" s="363"/>
      <c r="AJ140" s="363"/>
      <c r="AK140" s="363"/>
      <c r="AL140" s="363"/>
      <c r="AM140" s="363"/>
      <c r="AN140" s="363"/>
      <c r="AO140" s="363"/>
      <c r="AP140" s="363"/>
      <c r="AQ140" s="363"/>
      <c r="AR140" s="363"/>
      <c r="AS140" s="363"/>
      <c r="AT140" s="363"/>
      <c r="AU140" s="363"/>
    </row>
    <row r="141" spans="1:47" ht="20.25" customHeight="1">
      <c r="A141" s="363" t="s">
        <v>429</v>
      </c>
      <c r="B141" s="363"/>
      <c r="C141" s="363"/>
      <c r="D141" s="363"/>
      <c r="E141" s="363"/>
      <c r="F141" s="363"/>
      <c r="G141" s="363"/>
      <c r="H141" s="363"/>
      <c r="I141" s="363"/>
      <c r="J141" s="363"/>
      <c r="K141" s="363"/>
      <c r="L141" s="363"/>
      <c r="M141" s="363"/>
      <c r="N141" s="363"/>
      <c r="O141" s="363"/>
      <c r="P141" s="363"/>
      <c r="Q141" s="363"/>
      <c r="R141" s="363"/>
      <c r="S141" s="363"/>
      <c r="T141" s="363"/>
      <c r="U141" s="363"/>
      <c r="V141" s="363"/>
      <c r="W141" s="363"/>
      <c r="X141" s="363"/>
      <c r="Y141" s="363"/>
      <c r="Z141" s="363"/>
      <c r="AA141" s="363"/>
      <c r="AB141" s="363"/>
      <c r="AC141" s="363"/>
      <c r="AD141" s="363"/>
      <c r="AE141" s="363"/>
      <c r="AF141" s="363"/>
      <c r="AG141" s="363"/>
      <c r="AH141" s="363"/>
      <c r="AI141" s="363"/>
      <c r="AJ141" s="363"/>
      <c r="AK141" s="363"/>
      <c r="AL141" s="363"/>
      <c r="AM141" s="363"/>
      <c r="AN141" s="363"/>
      <c r="AO141" s="363"/>
      <c r="AP141" s="363"/>
      <c r="AQ141" s="363"/>
      <c r="AR141" s="363"/>
      <c r="AS141" s="363"/>
      <c r="AT141" s="363"/>
      <c r="AU141" s="363"/>
    </row>
    <row r="142" spans="1:47" ht="20.25" customHeight="1">
      <c r="A142" s="363"/>
      <c r="B142" s="363"/>
      <c r="C142" s="363"/>
      <c r="D142" s="363"/>
      <c r="E142" s="363"/>
      <c r="F142" s="363"/>
      <c r="G142" s="363"/>
      <c r="H142" s="363"/>
      <c r="I142" s="363"/>
      <c r="J142" s="363"/>
      <c r="K142" s="363"/>
      <c r="L142" s="363"/>
      <c r="M142" s="363"/>
      <c r="N142" s="363"/>
      <c r="O142" s="363"/>
      <c r="P142" s="363"/>
      <c r="Q142" s="363"/>
      <c r="R142" s="363"/>
      <c r="S142" s="363"/>
      <c r="T142" s="363"/>
      <c r="U142" s="363"/>
      <c r="V142" s="363"/>
      <c r="W142" s="363"/>
      <c r="X142" s="363"/>
      <c r="Y142" s="363"/>
      <c r="Z142" s="363"/>
      <c r="AA142" s="363"/>
      <c r="AB142" s="363"/>
      <c r="AC142" s="363"/>
      <c r="AD142" s="363"/>
      <c r="AE142" s="363"/>
      <c r="AF142" s="363"/>
      <c r="AG142" s="363"/>
      <c r="AH142" s="363"/>
      <c r="AI142" s="363"/>
      <c r="AJ142" s="363"/>
      <c r="AK142" s="363"/>
      <c r="AL142" s="363"/>
      <c r="AM142" s="363"/>
      <c r="AN142" s="363"/>
      <c r="AO142" s="363"/>
      <c r="AP142" s="363"/>
      <c r="AQ142" s="363"/>
      <c r="AR142" s="363"/>
      <c r="AS142" s="363"/>
      <c r="AT142" s="363"/>
      <c r="AU142" s="363"/>
    </row>
    <row r="143" spans="1:47" ht="20.25" customHeight="1">
      <c r="A143" s="363" t="s">
        <v>430</v>
      </c>
      <c r="B143" s="363"/>
      <c r="C143" s="363"/>
      <c r="D143" s="363"/>
      <c r="E143" s="363"/>
      <c r="F143" s="363"/>
      <c r="G143" s="363"/>
      <c r="H143" s="363"/>
      <c r="I143" s="363"/>
      <c r="J143" s="363"/>
      <c r="K143" s="363"/>
      <c r="L143" s="363"/>
      <c r="M143" s="363"/>
      <c r="N143" s="363"/>
      <c r="O143" s="363"/>
      <c r="P143" s="363"/>
      <c r="Q143" s="363"/>
      <c r="R143" s="363"/>
      <c r="S143" s="363"/>
      <c r="T143" s="363"/>
      <c r="U143" s="363"/>
      <c r="V143" s="363"/>
      <c r="W143" s="363"/>
      <c r="X143" s="363"/>
      <c r="Y143" s="363"/>
      <c r="Z143" s="363"/>
      <c r="AA143" s="363"/>
      <c r="AB143" s="363"/>
      <c r="AC143" s="363"/>
      <c r="AD143" s="363"/>
      <c r="AE143" s="363"/>
      <c r="AF143" s="363"/>
      <c r="AG143" s="363"/>
      <c r="AH143" s="363"/>
      <c r="AI143" s="363"/>
      <c r="AJ143" s="363"/>
      <c r="AK143" s="363"/>
      <c r="AL143" s="363"/>
      <c r="AM143" s="363"/>
      <c r="AN143" s="363"/>
      <c r="AO143" s="363"/>
      <c r="AP143" s="363"/>
      <c r="AQ143" s="363"/>
      <c r="AR143" s="363"/>
      <c r="AS143" s="363"/>
      <c r="AT143" s="363"/>
      <c r="AU143" s="363"/>
    </row>
    <row r="144" spans="1:47" ht="20.25" customHeight="1">
      <c r="A144" s="363"/>
      <c r="B144" s="363"/>
      <c r="C144" s="363"/>
      <c r="D144" s="363"/>
      <c r="E144" s="363"/>
      <c r="F144" s="363"/>
      <c r="G144" s="363"/>
      <c r="H144" s="363"/>
      <c r="I144" s="363"/>
      <c r="J144" s="363"/>
      <c r="K144" s="363"/>
      <c r="L144" s="363"/>
      <c r="M144" s="363"/>
      <c r="N144" s="363"/>
      <c r="O144" s="363"/>
      <c r="P144" s="363"/>
      <c r="Q144" s="363"/>
      <c r="R144" s="363"/>
      <c r="S144" s="363"/>
      <c r="T144" s="363"/>
      <c r="U144" s="363"/>
      <c r="V144" s="363"/>
      <c r="W144" s="363"/>
      <c r="X144" s="363"/>
      <c r="Y144" s="363"/>
      <c r="Z144" s="363"/>
      <c r="AA144" s="363"/>
      <c r="AB144" s="363"/>
      <c r="AC144" s="363"/>
      <c r="AD144" s="363"/>
      <c r="AE144" s="363"/>
      <c r="AF144" s="363"/>
      <c r="AG144" s="363"/>
      <c r="AH144" s="363"/>
      <c r="AI144" s="363"/>
      <c r="AJ144" s="363"/>
      <c r="AK144" s="363"/>
      <c r="AL144" s="363"/>
      <c r="AM144" s="363"/>
      <c r="AN144" s="363"/>
      <c r="AO144" s="363"/>
      <c r="AP144" s="363"/>
      <c r="AQ144" s="363"/>
      <c r="AR144" s="363"/>
      <c r="AS144" s="363"/>
      <c r="AT144" s="363"/>
      <c r="AU144" s="363"/>
    </row>
    <row r="145" spans="1:47" ht="20.25" customHeight="1">
      <c r="A145" s="363" t="s">
        <v>431</v>
      </c>
      <c r="B145" s="363"/>
      <c r="C145" s="363"/>
      <c r="D145" s="363"/>
      <c r="E145" s="363"/>
      <c r="F145" s="363"/>
      <c r="G145" s="363"/>
      <c r="H145" s="363"/>
      <c r="I145" s="363"/>
      <c r="J145" s="363"/>
      <c r="K145" s="363"/>
      <c r="L145" s="363"/>
      <c r="M145" s="363"/>
      <c r="N145" s="363"/>
      <c r="O145" s="363"/>
      <c r="P145" s="363"/>
      <c r="Q145" s="363"/>
      <c r="R145" s="363"/>
      <c r="S145" s="363"/>
      <c r="T145" s="363"/>
      <c r="U145" s="363"/>
      <c r="V145" s="363"/>
      <c r="W145" s="363"/>
      <c r="X145" s="363"/>
      <c r="Y145" s="363"/>
      <c r="Z145" s="363"/>
      <c r="AA145" s="363"/>
      <c r="AB145" s="363"/>
      <c r="AC145" s="363"/>
      <c r="AD145" s="363"/>
      <c r="AE145" s="363"/>
      <c r="AF145" s="363"/>
      <c r="AG145" s="363"/>
      <c r="AH145" s="363"/>
      <c r="AI145" s="363"/>
      <c r="AJ145" s="363"/>
      <c r="AK145" s="363"/>
      <c r="AL145" s="363"/>
      <c r="AM145" s="363"/>
      <c r="AN145" s="363"/>
      <c r="AO145" s="363"/>
      <c r="AP145" s="363"/>
      <c r="AQ145" s="363"/>
      <c r="AR145" s="363"/>
      <c r="AS145" s="363"/>
      <c r="AT145" s="363"/>
      <c r="AU145" s="363"/>
    </row>
    <row r="146" spans="1:47" ht="20.25" customHeight="1">
      <c r="A146" s="363"/>
      <c r="B146" s="363"/>
      <c r="C146" s="363"/>
      <c r="D146" s="363"/>
      <c r="E146" s="363"/>
      <c r="F146" s="363"/>
      <c r="G146" s="363"/>
      <c r="H146" s="363"/>
      <c r="I146" s="363"/>
      <c r="J146" s="363"/>
      <c r="K146" s="363"/>
      <c r="L146" s="363"/>
      <c r="M146" s="363"/>
      <c r="N146" s="363"/>
      <c r="O146" s="363"/>
      <c r="P146" s="363"/>
      <c r="Q146" s="363"/>
      <c r="R146" s="363"/>
      <c r="S146" s="363"/>
      <c r="T146" s="363"/>
      <c r="U146" s="363"/>
      <c r="V146" s="363"/>
      <c r="W146" s="363"/>
      <c r="X146" s="363"/>
      <c r="Y146" s="363"/>
      <c r="Z146" s="363"/>
      <c r="AA146" s="363"/>
      <c r="AB146" s="363"/>
      <c r="AC146" s="363"/>
      <c r="AD146" s="363"/>
      <c r="AE146" s="363"/>
      <c r="AF146" s="363"/>
      <c r="AG146" s="363"/>
      <c r="AH146" s="363"/>
      <c r="AI146" s="363"/>
      <c r="AJ146" s="363"/>
      <c r="AK146" s="363"/>
      <c r="AL146" s="363"/>
      <c r="AM146" s="363"/>
      <c r="AN146" s="363"/>
      <c r="AO146" s="363"/>
      <c r="AP146" s="363"/>
      <c r="AQ146" s="363"/>
      <c r="AR146" s="363"/>
      <c r="AS146" s="363"/>
      <c r="AT146" s="363"/>
      <c r="AU146" s="363"/>
    </row>
    <row r="147" spans="1:47" ht="20.25" customHeight="1">
      <c r="A147" s="363" t="s">
        <v>547</v>
      </c>
      <c r="B147" s="363"/>
      <c r="C147" s="363"/>
      <c r="D147" s="363"/>
      <c r="E147" s="363"/>
      <c r="F147" s="363"/>
      <c r="G147" s="363"/>
      <c r="H147" s="363"/>
      <c r="I147" s="363"/>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363"/>
      <c r="AL147" s="363"/>
      <c r="AM147" s="363"/>
      <c r="AN147" s="363"/>
      <c r="AO147" s="363"/>
      <c r="AP147" s="363"/>
      <c r="AQ147" s="363"/>
      <c r="AR147" s="363"/>
      <c r="AS147" s="363"/>
      <c r="AT147" s="363"/>
      <c r="AU147" s="363"/>
    </row>
    <row r="148" spans="1:47" ht="20.25" customHeight="1">
      <c r="A148" s="363"/>
      <c r="B148" s="363"/>
      <c r="C148" s="363"/>
      <c r="D148" s="363"/>
      <c r="E148" s="363"/>
      <c r="F148" s="363"/>
      <c r="G148" s="363"/>
      <c r="H148" s="363"/>
      <c r="I148" s="363"/>
      <c r="J148" s="363"/>
      <c r="K148" s="363"/>
      <c r="L148" s="363"/>
      <c r="M148" s="363"/>
      <c r="N148" s="363"/>
      <c r="O148" s="363"/>
      <c r="P148" s="363"/>
      <c r="Q148" s="363"/>
      <c r="R148" s="363"/>
      <c r="S148" s="363"/>
      <c r="T148" s="363"/>
      <c r="U148" s="363"/>
      <c r="V148" s="363"/>
      <c r="W148" s="363"/>
      <c r="X148" s="363"/>
      <c r="Y148" s="363"/>
      <c r="Z148" s="363"/>
      <c r="AA148" s="363"/>
      <c r="AB148" s="363"/>
      <c r="AC148" s="363"/>
      <c r="AD148" s="363"/>
      <c r="AE148" s="363"/>
      <c r="AF148" s="363"/>
      <c r="AG148" s="363"/>
      <c r="AH148" s="363"/>
      <c r="AI148" s="363"/>
      <c r="AJ148" s="363"/>
      <c r="AK148" s="363"/>
      <c r="AL148" s="363"/>
      <c r="AM148" s="363"/>
      <c r="AN148" s="363"/>
      <c r="AO148" s="363"/>
      <c r="AP148" s="363"/>
      <c r="AQ148" s="363"/>
      <c r="AR148" s="363"/>
      <c r="AS148" s="363"/>
      <c r="AT148" s="363"/>
      <c r="AU148" s="363"/>
    </row>
    <row r="149" spans="1:47" ht="20.25" customHeight="1">
      <c r="A149" s="363"/>
      <c r="B149" s="363"/>
      <c r="C149" s="363"/>
      <c r="D149" s="363"/>
      <c r="E149" s="363"/>
      <c r="F149" s="363"/>
      <c r="G149" s="363"/>
      <c r="H149" s="363"/>
      <c r="I149" s="363"/>
      <c r="J149" s="363"/>
      <c r="K149" s="363"/>
      <c r="L149" s="363"/>
      <c r="M149" s="363"/>
      <c r="N149" s="363"/>
      <c r="O149" s="363"/>
      <c r="P149" s="363"/>
      <c r="Q149" s="363"/>
      <c r="R149" s="363"/>
      <c r="S149" s="363"/>
      <c r="T149" s="363"/>
      <c r="U149" s="363"/>
      <c r="V149" s="363"/>
      <c r="W149" s="363"/>
      <c r="X149" s="363"/>
      <c r="Y149" s="363"/>
      <c r="Z149" s="363"/>
      <c r="AA149" s="363"/>
      <c r="AB149" s="363"/>
      <c r="AC149" s="363"/>
      <c r="AD149" s="363"/>
      <c r="AE149" s="363"/>
      <c r="AF149" s="363"/>
      <c r="AG149" s="363"/>
      <c r="AH149" s="363"/>
      <c r="AI149" s="363"/>
      <c r="AJ149" s="363"/>
      <c r="AK149" s="363"/>
      <c r="AL149" s="363"/>
      <c r="AM149" s="363"/>
      <c r="AN149" s="363"/>
      <c r="AO149" s="363"/>
      <c r="AP149" s="363"/>
      <c r="AQ149" s="363"/>
      <c r="AR149" s="363"/>
      <c r="AS149" s="363"/>
      <c r="AT149" s="363"/>
      <c r="AU149" s="363"/>
    </row>
    <row r="150" spans="1:47" ht="20.25" customHeight="1">
      <c r="A150" s="363"/>
      <c r="B150" s="363"/>
      <c r="C150" s="363"/>
      <c r="D150" s="363"/>
      <c r="E150" s="363"/>
      <c r="F150" s="363"/>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c r="AJ150" s="363"/>
      <c r="AK150" s="363"/>
      <c r="AL150" s="363"/>
      <c r="AM150" s="363"/>
      <c r="AN150" s="363"/>
      <c r="AO150" s="363"/>
      <c r="AP150" s="363"/>
      <c r="AQ150" s="363"/>
      <c r="AR150" s="363"/>
      <c r="AS150" s="363"/>
      <c r="AT150" s="363"/>
      <c r="AU150" s="363"/>
    </row>
    <row r="151" spans="1:47" ht="20.25" customHeight="1">
      <c r="A151" s="363"/>
      <c r="B151" s="363"/>
      <c r="C151" s="363"/>
      <c r="D151" s="363"/>
      <c r="E151" s="363"/>
      <c r="F151" s="363"/>
      <c r="G151" s="363"/>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363"/>
      <c r="AL151" s="363"/>
      <c r="AM151" s="363"/>
      <c r="AN151" s="363"/>
      <c r="AO151" s="363"/>
      <c r="AP151" s="363"/>
      <c r="AQ151" s="363"/>
      <c r="AR151" s="363"/>
      <c r="AS151" s="363"/>
      <c r="AT151" s="363"/>
      <c r="AU151" s="363"/>
    </row>
    <row r="152" spans="1:47" ht="20.25" customHeight="1">
      <c r="A152" s="363"/>
      <c r="B152" s="363"/>
      <c r="C152" s="363"/>
      <c r="D152" s="363"/>
      <c r="E152" s="363"/>
      <c r="F152" s="363"/>
      <c r="G152" s="363"/>
      <c r="H152" s="363"/>
      <c r="I152" s="363"/>
      <c r="J152" s="363"/>
      <c r="K152" s="363"/>
      <c r="L152" s="363"/>
      <c r="M152" s="363"/>
      <c r="N152" s="363"/>
      <c r="O152" s="363"/>
      <c r="P152" s="363"/>
      <c r="Q152" s="363"/>
      <c r="R152" s="363"/>
      <c r="S152" s="363"/>
      <c r="T152" s="363"/>
      <c r="U152" s="363"/>
      <c r="V152" s="363"/>
      <c r="W152" s="363"/>
      <c r="X152" s="363"/>
      <c r="Y152" s="363"/>
      <c r="Z152" s="363"/>
      <c r="AA152" s="363"/>
      <c r="AB152" s="363"/>
      <c r="AC152" s="363"/>
      <c r="AD152" s="363"/>
      <c r="AE152" s="363"/>
      <c r="AF152" s="363"/>
      <c r="AG152" s="363"/>
      <c r="AH152" s="363"/>
      <c r="AI152" s="363"/>
      <c r="AJ152" s="363"/>
      <c r="AK152" s="363"/>
      <c r="AL152" s="363"/>
      <c r="AM152" s="363"/>
      <c r="AN152" s="363"/>
      <c r="AO152" s="363"/>
      <c r="AP152" s="363"/>
      <c r="AQ152" s="363"/>
      <c r="AR152" s="363"/>
      <c r="AS152" s="363"/>
      <c r="AT152" s="363"/>
      <c r="AU152" s="363"/>
    </row>
    <row r="153" spans="1:47" ht="20.25" customHeight="1">
      <c r="A153" s="363"/>
      <c r="B153" s="363"/>
      <c r="C153" s="363"/>
      <c r="D153" s="363"/>
      <c r="E153" s="363"/>
      <c r="F153" s="363"/>
      <c r="G153" s="363"/>
      <c r="H153" s="363"/>
      <c r="I153" s="363"/>
      <c r="J153" s="363"/>
      <c r="K153" s="363"/>
      <c r="L153" s="363"/>
      <c r="M153" s="363"/>
      <c r="N153" s="363"/>
      <c r="O153" s="363"/>
      <c r="P153" s="363"/>
      <c r="Q153" s="363"/>
      <c r="R153" s="363"/>
      <c r="S153" s="363"/>
      <c r="T153" s="363"/>
      <c r="U153" s="363"/>
      <c r="V153" s="363"/>
      <c r="W153" s="363"/>
      <c r="X153" s="363"/>
      <c r="Y153" s="363"/>
      <c r="Z153" s="363"/>
      <c r="AA153" s="363"/>
      <c r="AB153" s="363"/>
      <c r="AC153" s="363"/>
      <c r="AD153" s="363"/>
      <c r="AE153" s="363"/>
      <c r="AF153" s="363"/>
      <c r="AG153" s="363"/>
      <c r="AH153" s="363"/>
      <c r="AI153" s="363"/>
      <c r="AJ153" s="363"/>
      <c r="AK153" s="363"/>
      <c r="AL153" s="363"/>
      <c r="AM153" s="363"/>
      <c r="AN153" s="363"/>
      <c r="AO153" s="363"/>
      <c r="AP153" s="363"/>
      <c r="AQ153" s="363"/>
      <c r="AR153" s="363"/>
      <c r="AS153" s="363"/>
      <c r="AT153" s="363"/>
      <c r="AU153" s="363"/>
    </row>
    <row r="154" spans="1:47" ht="20.25" customHeight="1">
      <c r="A154" s="363"/>
      <c r="B154" s="363"/>
      <c r="C154" s="363"/>
      <c r="D154" s="363"/>
      <c r="E154" s="363"/>
      <c r="F154" s="363"/>
      <c r="G154" s="363"/>
      <c r="H154" s="363"/>
      <c r="I154" s="363"/>
      <c r="J154" s="363"/>
      <c r="K154" s="363"/>
      <c r="L154" s="363"/>
      <c r="M154" s="363"/>
      <c r="N154" s="363"/>
      <c r="O154" s="363"/>
      <c r="P154" s="363"/>
      <c r="Q154" s="363"/>
      <c r="R154" s="363"/>
      <c r="S154" s="363"/>
      <c r="T154" s="363"/>
      <c r="U154" s="363"/>
      <c r="V154" s="363"/>
      <c r="W154" s="363"/>
      <c r="X154" s="363"/>
      <c r="Y154" s="363"/>
      <c r="Z154" s="363"/>
      <c r="AA154" s="363"/>
      <c r="AB154" s="363"/>
      <c r="AC154" s="363"/>
      <c r="AD154" s="363"/>
      <c r="AE154" s="363"/>
      <c r="AF154" s="363"/>
      <c r="AG154" s="363"/>
      <c r="AH154" s="363"/>
      <c r="AI154" s="363"/>
      <c r="AJ154" s="363"/>
      <c r="AK154" s="363"/>
      <c r="AL154" s="363"/>
      <c r="AM154" s="363"/>
      <c r="AN154" s="363"/>
      <c r="AO154" s="363"/>
      <c r="AP154" s="363"/>
      <c r="AQ154" s="363"/>
      <c r="AR154" s="363"/>
      <c r="AS154" s="363"/>
      <c r="AT154" s="363"/>
      <c r="AU154" s="363"/>
    </row>
    <row r="155" spans="1:47" ht="20.25" customHeight="1">
      <c r="A155" s="363"/>
      <c r="B155" s="363"/>
      <c r="C155" s="363"/>
      <c r="D155" s="363"/>
      <c r="E155" s="363"/>
      <c r="F155" s="363"/>
      <c r="G155" s="363"/>
      <c r="H155" s="363"/>
      <c r="I155" s="363"/>
      <c r="J155" s="363"/>
      <c r="K155" s="363"/>
      <c r="L155" s="363"/>
      <c r="M155" s="363"/>
      <c r="N155" s="363"/>
      <c r="O155" s="363"/>
      <c r="P155" s="363"/>
      <c r="Q155" s="363"/>
      <c r="R155" s="363"/>
      <c r="S155" s="363"/>
      <c r="T155" s="363"/>
      <c r="U155" s="363"/>
      <c r="V155" s="363"/>
      <c r="W155" s="363"/>
      <c r="X155" s="363"/>
      <c r="Y155" s="363"/>
      <c r="Z155" s="363"/>
      <c r="AA155" s="363"/>
      <c r="AB155" s="363"/>
      <c r="AC155" s="363"/>
      <c r="AD155" s="363"/>
      <c r="AE155" s="363"/>
      <c r="AF155" s="363"/>
      <c r="AG155" s="363"/>
      <c r="AH155" s="363"/>
      <c r="AI155" s="363"/>
      <c r="AJ155" s="363"/>
      <c r="AK155" s="363"/>
      <c r="AL155" s="363"/>
      <c r="AM155" s="363"/>
      <c r="AN155" s="363"/>
      <c r="AO155" s="363"/>
      <c r="AP155" s="363"/>
      <c r="AQ155" s="363"/>
      <c r="AR155" s="363"/>
      <c r="AS155" s="363"/>
      <c r="AT155" s="363"/>
      <c r="AU155" s="363"/>
    </row>
    <row r="156" spans="1:47" ht="20.25" customHeight="1">
      <c r="A156" s="363"/>
      <c r="B156" s="363"/>
      <c r="C156" s="363"/>
      <c r="D156" s="363"/>
      <c r="E156" s="363"/>
      <c r="F156" s="363"/>
      <c r="G156" s="363"/>
      <c r="H156" s="363"/>
      <c r="I156" s="363"/>
      <c r="J156" s="363"/>
      <c r="K156" s="363"/>
      <c r="L156" s="363"/>
      <c r="M156" s="363"/>
      <c r="N156" s="363"/>
      <c r="O156" s="363"/>
      <c r="P156" s="363"/>
      <c r="Q156" s="363"/>
      <c r="R156" s="363"/>
      <c r="S156" s="363"/>
      <c r="T156" s="363"/>
      <c r="U156" s="363"/>
      <c r="V156" s="363"/>
      <c r="W156" s="363"/>
      <c r="X156" s="363"/>
      <c r="Y156" s="363"/>
      <c r="Z156" s="363"/>
      <c r="AA156" s="363"/>
      <c r="AB156" s="363"/>
      <c r="AC156" s="363"/>
      <c r="AD156" s="363"/>
      <c r="AE156" s="363"/>
      <c r="AF156" s="363"/>
      <c r="AG156" s="363"/>
      <c r="AH156" s="363"/>
      <c r="AI156" s="363"/>
      <c r="AJ156" s="363"/>
      <c r="AK156" s="363"/>
      <c r="AL156" s="363"/>
      <c r="AM156" s="363"/>
      <c r="AN156" s="363"/>
      <c r="AO156" s="363"/>
      <c r="AP156" s="363"/>
      <c r="AQ156" s="363"/>
      <c r="AR156" s="363"/>
      <c r="AS156" s="363"/>
      <c r="AT156" s="363"/>
      <c r="AU156" s="363"/>
    </row>
    <row r="157" spans="1:47" ht="20.25" customHeight="1">
      <c r="A157" s="363"/>
      <c r="B157" s="363"/>
      <c r="C157" s="363"/>
      <c r="D157" s="363"/>
      <c r="E157" s="363"/>
      <c r="F157" s="363"/>
      <c r="G157" s="363"/>
      <c r="H157" s="363"/>
      <c r="I157" s="363"/>
      <c r="J157" s="363"/>
      <c r="K157" s="363"/>
      <c r="L157" s="363"/>
      <c r="M157" s="363"/>
      <c r="N157" s="363"/>
      <c r="O157" s="363"/>
      <c r="P157" s="363"/>
      <c r="Q157" s="363"/>
      <c r="R157" s="363"/>
      <c r="S157" s="363"/>
      <c r="T157" s="363"/>
      <c r="U157" s="363"/>
      <c r="V157" s="363"/>
      <c r="W157" s="363"/>
      <c r="X157" s="363"/>
      <c r="Y157" s="363"/>
      <c r="Z157" s="363"/>
      <c r="AA157" s="363"/>
      <c r="AB157" s="363"/>
      <c r="AC157" s="363"/>
      <c r="AD157" s="363"/>
      <c r="AE157" s="363"/>
      <c r="AF157" s="363"/>
      <c r="AG157" s="363"/>
      <c r="AH157" s="363"/>
      <c r="AI157" s="363"/>
      <c r="AJ157" s="363"/>
      <c r="AK157" s="363"/>
      <c r="AL157" s="363"/>
      <c r="AM157" s="363"/>
      <c r="AN157" s="363"/>
      <c r="AO157" s="363"/>
      <c r="AP157" s="363"/>
      <c r="AQ157" s="363"/>
      <c r="AR157" s="363"/>
      <c r="AS157" s="363"/>
      <c r="AT157" s="363"/>
      <c r="AU157" s="363"/>
    </row>
    <row r="158" spans="1:47" ht="20.25" customHeight="1">
      <c r="A158" s="363"/>
      <c r="B158" s="363"/>
      <c r="C158" s="363"/>
      <c r="D158" s="363"/>
      <c r="E158" s="363"/>
      <c r="F158" s="363"/>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63"/>
      <c r="AQ158" s="363"/>
      <c r="AR158" s="363"/>
      <c r="AS158" s="363"/>
      <c r="AT158" s="363"/>
      <c r="AU158" s="363"/>
    </row>
    <row r="159" spans="1:47" ht="20.25" customHeight="1">
      <c r="A159" s="363"/>
      <c r="B159" s="363"/>
      <c r="C159" s="363"/>
      <c r="D159" s="363"/>
      <c r="E159" s="363"/>
      <c r="F159" s="363"/>
      <c r="G159" s="363"/>
      <c r="H159" s="363"/>
      <c r="I159" s="363"/>
      <c r="J159" s="363"/>
      <c r="K159" s="363"/>
      <c r="L159" s="363"/>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363"/>
      <c r="AK159" s="363"/>
      <c r="AL159" s="363"/>
      <c r="AM159" s="363"/>
      <c r="AN159" s="363"/>
      <c r="AO159" s="363"/>
      <c r="AP159" s="363"/>
      <c r="AQ159" s="363"/>
      <c r="AR159" s="363"/>
      <c r="AS159" s="363"/>
      <c r="AT159" s="363"/>
      <c r="AU159" s="363"/>
    </row>
    <row r="160" spans="1:47" ht="20.25" customHeight="1">
      <c r="A160" s="363"/>
      <c r="B160" s="363"/>
      <c r="C160" s="363"/>
      <c r="D160" s="363"/>
      <c r="E160" s="363"/>
      <c r="F160" s="363"/>
      <c r="G160" s="363"/>
      <c r="H160" s="363"/>
      <c r="I160" s="363"/>
      <c r="J160" s="363"/>
      <c r="K160" s="363"/>
      <c r="L160" s="363"/>
      <c r="M160" s="363"/>
      <c r="N160" s="363"/>
      <c r="O160" s="363"/>
      <c r="P160" s="363"/>
      <c r="Q160" s="363"/>
      <c r="R160" s="363"/>
      <c r="S160" s="363"/>
      <c r="T160" s="363"/>
      <c r="U160" s="363"/>
      <c r="V160" s="363"/>
      <c r="W160" s="363"/>
      <c r="X160" s="363"/>
      <c r="Y160" s="363"/>
      <c r="Z160" s="363"/>
      <c r="AA160" s="363"/>
      <c r="AB160" s="363"/>
      <c r="AC160" s="363"/>
      <c r="AD160" s="363"/>
      <c r="AE160" s="363"/>
      <c r="AF160" s="363"/>
      <c r="AG160" s="363"/>
      <c r="AH160" s="363"/>
      <c r="AI160" s="363"/>
      <c r="AJ160" s="363"/>
      <c r="AK160" s="363"/>
      <c r="AL160" s="363"/>
      <c r="AM160" s="363"/>
      <c r="AN160" s="363"/>
      <c r="AO160" s="363"/>
      <c r="AP160" s="363"/>
      <c r="AQ160" s="363"/>
      <c r="AR160" s="363"/>
      <c r="AS160" s="363"/>
      <c r="AT160" s="363"/>
      <c r="AU160" s="363"/>
    </row>
    <row r="161" spans="1:47" ht="20.25" customHeight="1">
      <c r="A161" s="363"/>
      <c r="B161" s="363"/>
      <c r="C161" s="363"/>
      <c r="D161" s="363"/>
      <c r="E161" s="363"/>
      <c r="F161" s="363"/>
      <c r="G161" s="363"/>
      <c r="H161" s="363"/>
      <c r="I161" s="363"/>
      <c r="J161" s="363"/>
      <c r="K161" s="363"/>
      <c r="L161" s="363"/>
      <c r="M161" s="363"/>
      <c r="N161" s="363"/>
      <c r="O161" s="363"/>
      <c r="P161" s="363"/>
      <c r="Q161" s="363"/>
      <c r="R161" s="363"/>
      <c r="S161" s="363"/>
      <c r="T161" s="363"/>
      <c r="U161" s="363"/>
      <c r="V161" s="363"/>
      <c r="W161" s="363"/>
      <c r="X161" s="363"/>
      <c r="Y161" s="363"/>
      <c r="Z161" s="363"/>
      <c r="AA161" s="363"/>
      <c r="AB161" s="363"/>
      <c r="AC161" s="363"/>
      <c r="AD161" s="363"/>
      <c r="AE161" s="363"/>
      <c r="AF161" s="363"/>
      <c r="AG161" s="363"/>
      <c r="AH161" s="363"/>
      <c r="AI161" s="363"/>
      <c r="AJ161" s="363"/>
      <c r="AK161" s="363"/>
      <c r="AL161" s="363"/>
      <c r="AM161" s="363"/>
      <c r="AN161" s="363"/>
      <c r="AO161" s="363"/>
      <c r="AP161" s="363"/>
      <c r="AQ161" s="363"/>
      <c r="AR161" s="363"/>
      <c r="AS161" s="363"/>
      <c r="AT161" s="363"/>
      <c r="AU161" s="363"/>
    </row>
    <row r="162" spans="1:47" ht="20.25" customHeight="1">
      <c r="A162" s="363"/>
      <c r="B162" s="363"/>
      <c r="C162" s="363"/>
      <c r="D162" s="363"/>
      <c r="E162" s="363"/>
      <c r="F162" s="363"/>
      <c r="G162" s="363"/>
      <c r="H162" s="363"/>
      <c r="I162" s="363"/>
      <c r="J162" s="363"/>
      <c r="K162" s="363"/>
      <c r="L162" s="363"/>
      <c r="M162" s="363"/>
      <c r="N162" s="363"/>
      <c r="O162" s="363"/>
      <c r="P162" s="363"/>
      <c r="Q162" s="363"/>
      <c r="R162" s="363"/>
      <c r="S162" s="363"/>
      <c r="T162" s="363"/>
      <c r="U162" s="363"/>
      <c r="V162" s="363"/>
      <c r="W162" s="363"/>
      <c r="X162" s="363"/>
      <c r="Y162" s="363"/>
      <c r="Z162" s="363"/>
      <c r="AA162" s="363"/>
      <c r="AB162" s="363"/>
      <c r="AC162" s="363"/>
      <c r="AD162" s="363"/>
      <c r="AE162" s="363"/>
      <c r="AF162" s="363"/>
      <c r="AG162" s="363"/>
      <c r="AH162" s="363"/>
      <c r="AI162" s="363"/>
      <c r="AJ162" s="363"/>
      <c r="AK162" s="363"/>
      <c r="AL162" s="363"/>
      <c r="AM162" s="363"/>
      <c r="AN162" s="363"/>
      <c r="AO162" s="363"/>
      <c r="AP162" s="363"/>
      <c r="AQ162" s="363"/>
      <c r="AR162" s="363"/>
      <c r="AS162" s="363"/>
      <c r="AT162" s="363"/>
      <c r="AU162" s="363"/>
    </row>
    <row r="163" spans="1:47" ht="20.25" customHeight="1">
      <c r="A163" s="363"/>
      <c r="B163" s="363"/>
      <c r="C163" s="363"/>
      <c r="D163" s="363"/>
      <c r="E163" s="363"/>
      <c r="F163" s="363"/>
      <c r="G163" s="363"/>
      <c r="H163" s="363"/>
      <c r="I163" s="363"/>
      <c r="J163" s="363"/>
      <c r="K163" s="363"/>
      <c r="L163" s="363"/>
      <c r="M163" s="363"/>
      <c r="N163" s="363"/>
      <c r="O163" s="363"/>
      <c r="P163" s="363"/>
      <c r="Q163" s="363"/>
      <c r="R163" s="363"/>
      <c r="S163" s="363"/>
      <c r="T163" s="363"/>
      <c r="U163" s="363"/>
      <c r="V163" s="363"/>
      <c r="W163" s="363"/>
      <c r="X163" s="363"/>
      <c r="Y163" s="363"/>
      <c r="Z163" s="363"/>
      <c r="AA163" s="363"/>
      <c r="AB163" s="363"/>
      <c r="AC163" s="363"/>
      <c r="AD163" s="363"/>
      <c r="AE163" s="363"/>
      <c r="AF163" s="363"/>
      <c r="AG163" s="363"/>
      <c r="AH163" s="363"/>
      <c r="AI163" s="363"/>
      <c r="AJ163" s="363"/>
      <c r="AK163" s="363"/>
      <c r="AL163" s="363"/>
      <c r="AM163" s="363"/>
      <c r="AN163" s="363"/>
      <c r="AO163" s="363"/>
      <c r="AP163" s="363"/>
      <c r="AQ163" s="363"/>
      <c r="AR163" s="363"/>
      <c r="AS163" s="363"/>
      <c r="AT163" s="363"/>
      <c r="AU163" s="363"/>
    </row>
    <row r="164" spans="1:47" ht="20.25" customHeight="1">
      <c r="A164" s="363"/>
      <c r="B164" s="363"/>
      <c r="C164" s="363"/>
      <c r="D164" s="363"/>
      <c r="E164" s="363"/>
      <c r="F164" s="363"/>
      <c r="G164" s="363"/>
      <c r="H164" s="363"/>
      <c r="I164" s="363"/>
      <c r="J164" s="363"/>
      <c r="K164" s="363"/>
      <c r="L164" s="363"/>
      <c r="M164" s="363"/>
      <c r="N164" s="363"/>
      <c r="O164" s="363"/>
      <c r="P164" s="363"/>
      <c r="Q164" s="363"/>
      <c r="R164" s="363"/>
      <c r="S164" s="363"/>
      <c r="T164" s="363"/>
      <c r="U164" s="363"/>
      <c r="V164" s="363"/>
      <c r="W164" s="363"/>
      <c r="X164" s="363"/>
      <c r="Y164" s="363"/>
      <c r="Z164" s="363"/>
      <c r="AA164" s="363"/>
      <c r="AB164" s="363"/>
      <c r="AC164" s="363"/>
      <c r="AD164" s="363"/>
      <c r="AE164" s="363"/>
      <c r="AF164" s="363"/>
      <c r="AG164" s="363"/>
      <c r="AH164" s="363"/>
      <c r="AI164" s="363"/>
      <c r="AJ164" s="363"/>
      <c r="AK164" s="363"/>
      <c r="AL164" s="363"/>
      <c r="AM164" s="363"/>
      <c r="AN164" s="363"/>
      <c r="AO164" s="363"/>
      <c r="AP164" s="363"/>
      <c r="AQ164" s="363"/>
      <c r="AR164" s="363"/>
      <c r="AS164" s="363"/>
      <c r="AT164" s="363"/>
      <c r="AU164" s="363"/>
    </row>
    <row r="165" spans="1:47" ht="20.25" customHeight="1">
      <c r="A165" s="363"/>
      <c r="B165" s="363"/>
      <c r="C165" s="363"/>
      <c r="D165" s="363"/>
      <c r="E165" s="363"/>
      <c r="F165" s="363"/>
      <c r="G165" s="363"/>
      <c r="H165" s="363"/>
      <c r="I165" s="363"/>
      <c r="J165" s="363"/>
      <c r="K165" s="363"/>
      <c r="L165" s="363"/>
      <c r="M165" s="363"/>
      <c r="N165" s="363"/>
      <c r="O165" s="363"/>
      <c r="P165" s="363"/>
      <c r="Q165" s="363"/>
      <c r="R165" s="363"/>
      <c r="S165" s="363"/>
      <c r="T165" s="363"/>
      <c r="U165" s="363"/>
      <c r="V165" s="363"/>
      <c r="W165" s="363"/>
      <c r="X165" s="363"/>
      <c r="Y165" s="363"/>
      <c r="Z165" s="363"/>
      <c r="AA165" s="363"/>
      <c r="AB165" s="363"/>
      <c r="AC165" s="363"/>
      <c r="AD165" s="363"/>
      <c r="AE165" s="363"/>
      <c r="AF165" s="363"/>
      <c r="AG165" s="363"/>
      <c r="AH165" s="363"/>
      <c r="AI165" s="363"/>
      <c r="AJ165" s="363"/>
      <c r="AK165" s="363"/>
      <c r="AL165" s="363"/>
      <c r="AM165" s="363"/>
      <c r="AN165" s="363"/>
      <c r="AO165" s="363"/>
      <c r="AP165" s="363"/>
      <c r="AQ165" s="363"/>
      <c r="AR165" s="363"/>
      <c r="AS165" s="363"/>
      <c r="AT165" s="363"/>
      <c r="AU165" s="363"/>
    </row>
    <row r="166" spans="1:47" ht="20.25" customHeight="1">
      <c r="A166" s="363"/>
      <c r="B166" s="363"/>
      <c r="C166" s="363"/>
      <c r="D166" s="363"/>
      <c r="E166" s="363"/>
      <c r="F166" s="363"/>
      <c r="G166" s="363"/>
      <c r="H166" s="363"/>
      <c r="I166" s="363"/>
      <c r="J166" s="363"/>
      <c r="K166" s="363"/>
      <c r="L166" s="363"/>
      <c r="M166" s="363"/>
      <c r="N166" s="363"/>
      <c r="O166" s="363"/>
      <c r="P166" s="363"/>
      <c r="Q166" s="363"/>
      <c r="R166" s="363"/>
      <c r="S166" s="363"/>
      <c r="T166" s="363"/>
      <c r="U166" s="363"/>
      <c r="V166" s="363"/>
      <c r="W166" s="363"/>
      <c r="X166" s="363"/>
      <c r="Y166" s="363"/>
      <c r="Z166" s="363"/>
      <c r="AA166" s="363"/>
      <c r="AB166" s="363"/>
      <c r="AC166" s="363"/>
      <c r="AD166" s="363"/>
      <c r="AE166" s="363"/>
      <c r="AF166" s="363"/>
      <c r="AG166" s="363"/>
      <c r="AH166" s="363"/>
      <c r="AI166" s="363"/>
      <c r="AJ166" s="363"/>
      <c r="AK166" s="363"/>
      <c r="AL166" s="363"/>
      <c r="AM166" s="363"/>
      <c r="AN166" s="363"/>
      <c r="AO166" s="363"/>
      <c r="AP166" s="363"/>
      <c r="AQ166" s="363"/>
      <c r="AR166" s="363"/>
      <c r="AS166" s="363"/>
      <c r="AT166" s="363"/>
      <c r="AU166" s="363"/>
    </row>
    <row r="167" spans="1:47" ht="20.25" customHeight="1">
      <c r="A167" s="363"/>
      <c r="B167" s="363"/>
      <c r="C167" s="363"/>
      <c r="D167" s="363"/>
      <c r="E167" s="363"/>
      <c r="F167" s="363"/>
      <c r="G167" s="363"/>
      <c r="H167" s="363"/>
      <c r="I167" s="363"/>
      <c r="J167" s="363"/>
      <c r="K167" s="363"/>
      <c r="L167" s="363"/>
      <c r="M167" s="363"/>
      <c r="N167" s="363"/>
      <c r="O167" s="363"/>
      <c r="P167" s="363"/>
      <c r="Q167" s="363"/>
      <c r="R167" s="363"/>
      <c r="S167" s="363"/>
      <c r="T167" s="363"/>
      <c r="U167" s="363"/>
      <c r="V167" s="363"/>
      <c r="W167" s="363"/>
      <c r="X167" s="363"/>
      <c r="Y167" s="363"/>
      <c r="Z167" s="363"/>
      <c r="AA167" s="363"/>
      <c r="AB167" s="363"/>
      <c r="AC167" s="363"/>
      <c r="AD167" s="363"/>
      <c r="AE167" s="363"/>
      <c r="AF167" s="363"/>
      <c r="AG167" s="363"/>
      <c r="AH167" s="363"/>
      <c r="AI167" s="363"/>
      <c r="AJ167" s="363"/>
      <c r="AK167" s="363"/>
      <c r="AL167" s="363"/>
      <c r="AM167" s="363"/>
      <c r="AN167" s="363"/>
      <c r="AO167" s="363"/>
      <c r="AP167" s="363"/>
      <c r="AQ167" s="363"/>
      <c r="AR167" s="363"/>
      <c r="AS167" s="363"/>
      <c r="AT167" s="363"/>
      <c r="AU167" s="363"/>
    </row>
    <row r="168" spans="1:47" ht="20.25" customHeight="1">
      <c r="A168" s="363"/>
      <c r="B168" s="363"/>
      <c r="C168" s="363"/>
      <c r="D168" s="363"/>
      <c r="E168" s="363"/>
      <c r="F168" s="363"/>
      <c r="G168" s="363"/>
      <c r="H168" s="363"/>
      <c r="I168" s="363"/>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3"/>
      <c r="AF168" s="363"/>
      <c r="AG168" s="363"/>
      <c r="AH168" s="363"/>
      <c r="AI168" s="363"/>
      <c r="AJ168" s="363"/>
      <c r="AK168" s="363"/>
      <c r="AL168" s="363"/>
      <c r="AM168" s="363"/>
      <c r="AN168" s="363"/>
      <c r="AO168" s="363"/>
      <c r="AP168" s="363"/>
      <c r="AQ168" s="363"/>
      <c r="AR168" s="363"/>
      <c r="AS168" s="363"/>
      <c r="AT168" s="363"/>
      <c r="AU168" s="363"/>
    </row>
    <row r="169" spans="1:47" ht="20.25" customHeight="1">
      <c r="A169" s="363"/>
      <c r="B169" s="363"/>
      <c r="C169" s="363"/>
      <c r="D169" s="363"/>
      <c r="E169" s="363"/>
      <c r="F169" s="363"/>
      <c r="G169" s="363"/>
      <c r="H169" s="363"/>
      <c r="I169" s="363"/>
      <c r="J169" s="363"/>
      <c r="K169" s="363"/>
      <c r="L169" s="363"/>
      <c r="M169" s="363"/>
      <c r="N169" s="363"/>
      <c r="O169" s="363"/>
      <c r="P169" s="363"/>
      <c r="Q169" s="363"/>
      <c r="R169" s="363"/>
      <c r="S169" s="363"/>
      <c r="T169" s="363"/>
      <c r="U169" s="363"/>
      <c r="V169" s="363"/>
      <c r="W169" s="363"/>
      <c r="X169" s="363"/>
      <c r="Y169" s="363"/>
      <c r="Z169" s="363"/>
      <c r="AA169" s="363"/>
      <c r="AB169" s="363"/>
      <c r="AC169" s="363"/>
      <c r="AD169" s="363"/>
      <c r="AE169" s="363"/>
      <c r="AF169" s="363"/>
      <c r="AG169" s="363"/>
      <c r="AH169" s="363"/>
      <c r="AI169" s="363"/>
      <c r="AJ169" s="363"/>
      <c r="AK169" s="363"/>
      <c r="AL169" s="363"/>
      <c r="AM169" s="363"/>
      <c r="AN169" s="363"/>
      <c r="AO169" s="363"/>
      <c r="AP169" s="363"/>
      <c r="AQ169" s="363"/>
      <c r="AR169" s="363"/>
      <c r="AS169" s="363"/>
      <c r="AT169" s="363"/>
      <c r="AU169" s="363"/>
    </row>
    <row r="170" spans="1:47" ht="20.25" customHeight="1">
      <c r="A170" s="363"/>
      <c r="B170" s="363"/>
      <c r="C170" s="363"/>
      <c r="D170" s="363"/>
      <c r="E170" s="363"/>
      <c r="F170" s="363"/>
      <c r="G170" s="363"/>
      <c r="H170" s="363"/>
      <c r="I170" s="363"/>
      <c r="J170" s="363"/>
      <c r="K170" s="363"/>
      <c r="L170" s="363"/>
      <c r="M170" s="363"/>
      <c r="N170" s="363"/>
      <c r="O170" s="363"/>
      <c r="P170" s="363"/>
      <c r="Q170" s="363"/>
      <c r="R170" s="363"/>
      <c r="S170" s="363"/>
      <c r="T170" s="363"/>
      <c r="U170" s="363"/>
      <c r="V170" s="363"/>
      <c r="W170" s="363"/>
      <c r="X170" s="363"/>
      <c r="Y170" s="363"/>
      <c r="Z170" s="363"/>
      <c r="AA170" s="363"/>
      <c r="AB170" s="363"/>
      <c r="AC170" s="363"/>
      <c r="AD170" s="363"/>
      <c r="AE170" s="363"/>
      <c r="AF170" s="363"/>
      <c r="AG170" s="363"/>
      <c r="AH170" s="363"/>
      <c r="AI170" s="363"/>
      <c r="AJ170" s="363"/>
      <c r="AK170" s="363"/>
      <c r="AL170" s="363"/>
      <c r="AM170" s="363"/>
      <c r="AN170" s="363"/>
      <c r="AO170" s="363"/>
      <c r="AP170" s="363"/>
      <c r="AQ170" s="363"/>
      <c r="AR170" s="363"/>
      <c r="AS170" s="363"/>
      <c r="AT170" s="363"/>
      <c r="AU170" s="363"/>
    </row>
    <row r="171" spans="1:47" ht="20.25" customHeight="1">
      <c r="A171" s="363"/>
      <c r="B171" s="363"/>
      <c r="C171" s="363"/>
      <c r="D171" s="363"/>
      <c r="E171" s="363"/>
      <c r="F171" s="363"/>
      <c r="G171" s="363"/>
      <c r="H171" s="363"/>
      <c r="I171" s="363"/>
      <c r="J171" s="363"/>
      <c r="K171" s="363"/>
      <c r="L171" s="363"/>
      <c r="M171" s="363"/>
      <c r="N171" s="363"/>
      <c r="O171" s="363"/>
      <c r="P171" s="363"/>
      <c r="Q171" s="363"/>
      <c r="R171" s="363"/>
      <c r="S171" s="363"/>
      <c r="T171" s="363"/>
      <c r="U171" s="363"/>
      <c r="V171" s="363"/>
      <c r="W171" s="363"/>
      <c r="X171" s="363"/>
      <c r="Y171" s="363"/>
      <c r="Z171" s="363"/>
      <c r="AA171" s="363"/>
      <c r="AB171" s="363"/>
      <c r="AC171" s="363"/>
      <c r="AD171" s="363"/>
      <c r="AE171" s="363"/>
      <c r="AF171" s="363"/>
      <c r="AG171" s="363"/>
      <c r="AH171" s="363"/>
      <c r="AI171" s="363"/>
      <c r="AJ171" s="363"/>
      <c r="AK171" s="363"/>
      <c r="AL171" s="363"/>
      <c r="AM171" s="363"/>
      <c r="AN171" s="363"/>
      <c r="AO171" s="363"/>
      <c r="AP171" s="363"/>
      <c r="AQ171" s="363"/>
      <c r="AR171" s="363"/>
      <c r="AS171" s="363"/>
      <c r="AT171" s="363"/>
      <c r="AU171" s="363"/>
    </row>
    <row r="172" spans="1:47" ht="20.25" customHeight="1">
      <c r="A172" s="363"/>
      <c r="B172" s="363"/>
      <c r="C172" s="363"/>
      <c r="D172" s="363"/>
      <c r="E172" s="363"/>
      <c r="F172" s="363"/>
      <c r="G172" s="363"/>
      <c r="H172" s="363"/>
      <c r="I172" s="363"/>
      <c r="J172" s="363"/>
      <c r="K172" s="363"/>
      <c r="L172" s="363"/>
      <c r="M172" s="363"/>
      <c r="N172" s="363"/>
      <c r="O172" s="363"/>
      <c r="P172" s="363"/>
      <c r="Q172" s="363"/>
      <c r="R172" s="363"/>
      <c r="S172" s="363"/>
      <c r="T172" s="363"/>
      <c r="U172" s="363"/>
      <c r="V172" s="363"/>
      <c r="W172" s="363"/>
      <c r="X172" s="363"/>
      <c r="Y172" s="363"/>
      <c r="Z172" s="363"/>
      <c r="AA172" s="363"/>
      <c r="AB172" s="363"/>
      <c r="AC172" s="363"/>
      <c r="AD172" s="363"/>
      <c r="AE172" s="363"/>
      <c r="AF172" s="363"/>
      <c r="AG172" s="363"/>
      <c r="AH172" s="363"/>
      <c r="AI172" s="363"/>
      <c r="AJ172" s="363"/>
      <c r="AK172" s="363"/>
      <c r="AL172" s="363"/>
      <c r="AM172" s="363"/>
      <c r="AN172" s="363"/>
      <c r="AO172" s="363"/>
      <c r="AP172" s="363"/>
      <c r="AQ172" s="363"/>
      <c r="AR172" s="363"/>
      <c r="AS172" s="363"/>
      <c r="AT172" s="363"/>
      <c r="AU172" s="363"/>
    </row>
    <row r="173" spans="1:47" ht="20.25" customHeight="1">
      <c r="A173" s="363"/>
      <c r="B173" s="363"/>
      <c r="C173" s="363"/>
      <c r="D173" s="363"/>
      <c r="E173" s="363"/>
      <c r="F173" s="363"/>
      <c r="G173" s="363"/>
      <c r="H173" s="363"/>
      <c r="I173" s="363"/>
      <c r="J173" s="363"/>
      <c r="K173" s="363"/>
      <c r="L173" s="363"/>
      <c r="M173" s="363"/>
      <c r="N173" s="363"/>
      <c r="O173" s="363"/>
      <c r="P173" s="363"/>
      <c r="Q173" s="363"/>
      <c r="R173" s="363"/>
      <c r="S173" s="363"/>
      <c r="T173" s="363"/>
      <c r="U173" s="363"/>
      <c r="V173" s="363"/>
      <c r="W173" s="363"/>
      <c r="X173" s="363"/>
      <c r="Y173" s="363"/>
      <c r="Z173" s="363"/>
      <c r="AA173" s="363"/>
      <c r="AB173" s="363"/>
      <c r="AC173" s="363"/>
      <c r="AD173" s="363"/>
      <c r="AE173" s="363"/>
      <c r="AF173" s="363"/>
      <c r="AG173" s="363"/>
      <c r="AH173" s="363"/>
      <c r="AI173" s="363"/>
      <c r="AJ173" s="363"/>
      <c r="AK173" s="363"/>
      <c r="AL173" s="363"/>
      <c r="AM173" s="363"/>
      <c r="AN173" s="363"/>
      <c r="AO173" s="363"/>
      <c r="AP173" s="363"/>
      <c r="AQ173" s="363"/>
      <c r="AR173" s="363"/>
      <c r="AS173" s="363"/>
      <c r="AT173" s="363"/>
      <c r="AU173" s="363"/>
    </row>
    <row r="174" spans="1:47" ht="20.25" customHeight="1">
      <c r="A174" s="363"/>
      <c r="B174" s="363"/>
      <c r="C174" s="363"/>
      <c r="D174" s="363"/>
      <c r="E174" s="363"/>
      <c r="F174" s="363"/>
      <c r="G174" s="363"/>
      <c r="H174" s="363"/>
      <c r="I174" s="363"/>
      <c r="J174" s="363"/>
      <c r="K174" s="363"/>
      <c r="L174" s="363"/>
      <c r="M174" s="363"/>
      <c r="N174" s="363"/>
      <c r="O174" s="363"/>
      <c r="P174" s="363"/>
      <c r="Q174" s="363"/>
      <c r="R174" s="363"/>
      <c r="S174" s="363"/>
      <c r="T174" s="363"/>
      <c r="U174" s="363"/>
      <c r="V174" s="363"/>
      <c r="W174" s="363"/>
      <c r="X174" s="363"/>
      <c r="Y174" s="363"/>
      <c r="Z174" s="363"/>
      <c r="AA174" s="363"/>
      <c r="AB174" s="363"/>
      <c r="AC174" s="363"/>
      <c r="AD174" s="363"/>
      <c r="AE174" s="363"/>
      <c r="AF174" s="363"/>
      <c r="AG174" s="363"/>
      <c r="AH174" s="363"/>
      <c r="AI174" s="363"/>
      <c r="AJ174" s="363"/>
      <c r="AK174" s="363"/>
      <c r="AL174" s="363"/>
      <c r="AM174" s="363"/>
      <c r="AN174" s="363"/>
      <c r="AO174" s="363"/>
      <c r="AP174" s="363"/>
      <c r="AQ174" s="363"/>
      <c r="AR174" s="363"/>
      <c r="AS174" s="363"/>
      <c r="AT174" s="363"/>
      <c r="AU174" s="363"/>
    </row>
    <row r="175" spans="1:47" ht="20.25" customHeight="1">
      <c r="A175" s="363"/>
      <c r="B175" s="363"/>
      <c r="C175" s="363"/>
      <c r="D175" s="363"/>
      <c r="E175" s="363"/>
      <c r="F175" s="363"/>
      <c r="G175" s="363"/>
      <c r="H175" s="363"/>
      <c r="I175" s="363"/>
      <c r="J175" s="363"/>
      <c r="K175" s="363"/>
      <c r="L175" s="363"/>
      <c r="M175" s="363"/>
      <c r="N175" s="363"/>
      <c r="O175" s="363"/>
      <c r="P175" s="363"/>
      <c r="Q175" s="363"/>
      <c r="R175" s="363"/>
      <c r="S175" s="363"/>
      <c r="T175" s="363"/>
      <c r="U175" s="363"/>
      <c r="V175" s="363"/>
      <c r="W175" s="363"/>
      <c r="X175" s="363"/>
      <c r="Y175" s="363"/>
      <c r="Z175" s="363"/>
      <c r="AA175" s="363"/>
      <c r="AB175" s="363"/>
      <c r="AC175" s="363"/>
      <c r="AD175" s="363"/>
      <c r="AE175" s="363"/>
      <c r="AF175" s="363"/>
      <c r="AG175" s="363"/>
      <c r="AH175" s="363"/>
      <c r="AI175" s="363"/>
      <c r="AJ175" s="363"/>
      <c r="AK175" s="363"/>
      <c r="AL175" s="363"/>
      <c r="AM175" s="363"/>
      <c r="AN175" s="363"/>
      <c r="AO175" s="363"/>
      <c r="AP175" s="363"/>
      <c r="AQ175" s="363"/>
      <c r="AR175" s="363"/>
      <c r="AS175" s="363"/>
      <c r="AT175" s="363"/>
      <c r="AU175" s="363"/>
    </row>
    <row r="176" spans="1:47" ht="20.25" customHeight="1">
      <c r="A176" s="363"/>
      <c r="B176" s="363"/>
      <c r="C176" s="363"/>
      <c r="D176" s="363"/>
      <c r="E176" s="363"/>
      <c r="F176" s="363"/>
      <c r="G176" s="363"/>
      <c r="H176" s="363"/>
      <c r="I176" s="363"/>
      <c r="J176" s="363"/>
      <c r="K176" s="363"/>
      <c r="L176" s="363"/>
      <c r="M176" s="363"/>
      <c r="N176" s="363"/>
      <c r="O176" s="363"/>
      <c r="P176" s="363"/>
      <c r="Q176" s="363"/>
      <c r="R176" s="363"/>
      <c r="S176" s="363"/>
      <c r="T176" s="363"/>
      <c r="U176" s="363"/>
      <c r="V176" s="363"/>
      <c r="W176" s="363"/>
      <c r="X176" s="363"/>
      <c r="Y176" s="363"/>
      <c r="Z176" s="363"/>
      <c r="AA176" s="363"/>
      <c r="AB176" s="363"/>
      <c r="AC176" s="363"/>
      <c r="AD176" s="363"/>
      <c r="AE176" s="363"/>
      <c r="AF176" s="363"/>
      <c r="AG176" s="363"/>
      <c r="AH176" s="363"/>
      <c r="AI176" s="363"/>
      <c r="AJ176" s="363"/>
      <c r="AK176" s="363"/>
      <c r="AL176" s="363"/>
      <c r="AM176" s="363"/>
      <c r="AN176" s="363"/>
      <c r="AO176" s="363"/>
      <c r="AP176" s="363"/>
      <c r="AQ176" s="363"/>
      <c r="AR176" s="363"/>
      <c r="AS176" s="363"/>
      <c r="AT176" s="363"/>
      <c r="AU176" s="363"/>
    </row>
  </sheetData>
  <mergeCells count="91">
    <mergeCell ref="A169:AU170"/>
    <mergeCell ref="A171:AU172"/>
    <mergeCell ref="A173:AU174"/>
    <mergeCell ref="A175:AU176"/>
    <mergeCell ref="A157:AU158"/>
    <mergeCell ref="A159:AU160"/>
    <mergeCell ref="A161:AU162"/>
    <mergeCell ref="A163:AU164"/>
    <mergeCell ref="A165:AU166"/>
    <mergeCell ref="A167:AU168"/>
    <mergeCell ref="A155:AU156"/>
    <mergeCell ref="A133:AU134"/>
    <mergeCell ref="A135:AU136"/>
    <mergeCell ref="A137:AU138"/>
    <mergeCell ref="A139:AU140"/>
    <mergeCell ref="A141:AU142"/>
    <mergeCell ref="A143:AU144"/>
    <mergeCell ref="A145:AU146"/>
    <mergeCell ref="A147:AU148"/>
    <mergeCell ref="A149:AU150"/>
    <mergeCell ref="A151:AU152"/>
    <mergeCell ref="A153:AU154"/>
    <mergeCell ref="A131:AU132"/>
    <mergeCell ref="A109:AU110"/>
    <mergeCell ref="A111:AU112"/>
    <mergeCell ref="A113:AU114"/>
    <mergeCell ref="A115:AU116"/>
    <mergeCell ref="A117:AU118"/>
    <mergeCell ref="A119:AU120"/>
    <mergeCell ref="A121:AU122"/>
    <mergeCell ref="A123:AU124"/>
    <mergeCell ref="A125:AU126"/>
    <mergeCell ref="A127:AU128"/>
    <mergeCell ref="A129:AU130"/>
    <mergeCell ref="I47:K49"/>
    <mergeCell ref="N47:S49"/>
    <mergeCell ref="X47:AF49"/>
    <mergeCell ref="A107:AU108"/>
    <mergeCell ref="A85:AU86"/>
    <mergeCell ref="A87:AU88"/>
    <mergeCell ref="A89:AU90"/>
    <mergeCell ref="A91:AU92"/>
    <mergeCell ref="A93:AU94"/>
    <mergeCell ref="A95:AU96"/>
    <mergeCell ref="A97:AU98"/>
    <mergeCell ref="A99:AU100"/>
    <mergeCell ref="A101:AU102"/>
    <mergeCell ref="A103:AU104"/>
    <mergeCell ref="A105:AU106"/>
    <mergeCell ref="A83:AU84"/>
    <mergeCell ref="AN50:AT53"/>
    <mergeCell ref="H52:AI53"/>
    <mergeCell ref="A65:AU66"/>
    <mergeCell ref="A67:AU68"/>
    <mergeCell ref="A69:AU70"/>
    <mergeCell ref="A71:AU72"/>
    <mergeCell ref="A73:AU74"/>
    <mergeCell ref="A75:AU76"/>
    <mergeCell ref="A77:AU78"/>
    <mergeCell ref="A79:AU80"/>
    <mergeCell ref="A81:AU82"/>
    <mergeCell ref="AL47:AT49"/>
    <mergeCell ref="E32:F33"/>
    <mergeCell ref="G32:W33"/>
    <mergeCell ref="N39:S40"/>
    <mergeCell ref="X39:AF40"/>
    <mergeCell ref="AL39:AT40"/>
    <mergeCell ref="F41:G43"/>
    <mergeCell ref="N41:S42"/>
    <mergeCell ref="X41:AF42"/>
    <mergeCell ref="AL41:AT42"/>
    <mergeCell ref="N43:S44"/>
    <mergeCell ref="X43:AF44"/>
    <mergeCell ref="AL43:AT44"/>
    <mergeCell ref="N45:S46"/>
    <mergeCell ref="X45:AF46"/>
    <mergeCell ref="AL45:AT46"/>
    <mergeCell ref="E22:F31"/>
    <mergeCell ref="G22:W23"/>
    <mergeCell ref="G24:W25"/>
    <mergeCell ref="G26:W27"/>
    <mergeCell ref="G28:W29"/>
    <mergeCell ref="G30:W31"/>
    <mergeCell ref="E4:F21"/>
    <mergeCell ref="G4:O8"/>
    <mergeCell ref="P4:W11"/>
    <mergeCell ref="G9:O14"/>
    <mergeCell ref="P12:W21"/>
    <mergeCell ref="I15:O17"/>
    <mergeCell ref="I18:O19"/>
    <mergeCell ref="I20:O21"/>
  </mergeCells>
  <phoneticPr fontId="13"/>
  <printOptions horizontalCentered="1"/>
  <pageMargins left="0.70866141732283472" right="0.70866141732283472" top="0.74803149606299213" bottom="0.35433070866141736" header="0.31496062992125984" footer="0.31496062992125984"/>
  <pageSetup paperSize="9" scale="94" orientation="landscape" r:id="rId1"/>
  <rowBreaks count="4" manualBreakCount="4">
    <brk id="34" max="16383" man="1"/>
    <brk id="92" max="46" man="1"/>
    <brk id="120" max="46" man="1"/>
    <brk id="148" max="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80"/>
  <sheetViews>
    <sheetView showGridLines="0" topLeftCell="C1" zoomScale="85" zoomScaleNormal="85" zoomScaleSheetLayoutView="85" workbookViewId="0"/>
  </sheetViews>
  <sheetFormatPr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256" width="9" style="9"/>
    <col min="257" max="258" width="0" style="9" hidden="1" customWidth="1"/>
    <col min="259" max="259" width="0.625" style="9" customWidth="1"/>
    <col min="260" max="270" width="2.125" style="9" customWidth="1"/>
    <col min="271" max="271" width="6" style="9" customWidth="1"/>
    <col min="272" max="272" width="22.375" style="9" customWidth="1"/>
    <col min="273" max="273" width="3.375" style="9" bestFit="1" customWidth="1"/>
    <col min="274" max="275" width="2.125" style="9" customWidth="1"/>
    <col min="276" max="280" width="3.875" style="9" customWidth="1"/>
    <col min="281" max="281" width="3.125" style="9" customWidth="1"/>
    <col min="282" max="282" width="24.125" style="9" bestFit="1" customWidth="1"/>
    <col min="283" max="283" width="3.125" style="9" customWidth="1"/>
    <col min="284" max="284" width="0.625" style="9" customWidth="1"/>
    <col min="285" max="285" width="9" style="9"/>
    <col min="286" max="287" width="0" style="9" hidden="1" customWidth="1"/>
    <col min="288" max="512" width="9" style="9"/>
    <col min="513" max="514" width="0" style="9" hidden="1" customWidth="1"/>
    <col min="515" max="515" width="0.625" style="9" customWidth="1"/>
    <col min="516" max="526" width="2.125" style="9" customWidth="1"/>
    <col min="527" max="527" width="6" style="9" customWidth="1"/>
    <col min="528" max="528" width="22.375" style="9" customWidth="1"/>
    <col min="529" max="529" width="3.375" style="9" bestFit="1" customWidth="1"/>
    <col min="530" max="531" width="2.125" style="9" customWidth="1"/>
    <col min="532" max="536" width="3.875" style="9" customWidth="1"/>
    <col min="537" max="537" width="3.125" style="9" customWidth="1"/>
    <col min="538" max="538" width="24.125" style="9" bestFit="1" customWidth="1"/>
    <col min="539" max="539" width="3.125" style="9" customWidth="1"/>
    <col min="540" max="540" width="0.625" style="9" customWidth="1"/>
    <col min="541" max="541" width="9" style="9"/>
    <col min="542" max="543" width="0" style="9" hidden="1" customWidth="1"/>
    <col min="544" max="768" width="9" style="9"/>
    <col min="769" max="770" width="0" style="9" hidden="1" customWidth="1"/>
    <col min="771" max="771" width="0.625" style="9" customWidth="1"/>
    <col min="772" max="782" width="2.125" style="9" customWidth="1"/>
    <col min="783" max="783" width="6" style="9" customWidth="1"/>
    <col min="784" max="784" width="22.375" style="9" customWidth="1"/>
    <col min="785" max="785" width="3.375" style="9" bestFit="1" customWidth="1"/>
    <col min="786" max="787" width="2.125" style="9" customWidth="1"/>
    <col min="788" max="792" width="3.875" style="9" customWidth="1"/>
    <col min="793" max="793" width="3.125" style="9" customWidth="1"/>
    <col min="794" max="794" width="24.125" style="9" bestFit="1" customWidth="1"/>
    <col min="795" max="795" width="3.125" style="9" customWidth="1"/>
    <col min="796" max="796" width="0.625" style="9" customWidth="1"/>
    <col min="797" max="797" width="9" style="9"/>
    <col min="798" max="799" width="0" style="9" hidden="1" customWidth="1"/>
    <col min="800" max="1024" width="9" style="9"/>
    <col min="1025" max="1026" width="0" style="9" hidden="1" customWidth="1"/>
    <col min="1027" max="1027" width="0.625" style="9" customWidth="1"/>
    <col min="1028" max="1038" width="2.125" style="9" customWidth="1"/>
    <col min="1039" max="1039" width="6" style="9" customWidth="1"/>
    <col min="1040" max="1040" width="22.375" style="9" customWidth="1"/>
    <col min="1041" max="1041" width="3.375" style="9" bestFit="1" customWidth="1"/>
    <col min="1042" max="1043" width="2.125" style="9" customWidth="1"/>
    <col min="1044" max="1048" width="3.875" style="9" customWidth="1"/>
    <col min="1049" max="1049" width="3.125" style="9" customWidth="1"/>
    <col min="1050" max="1050" width="24.125" style="9" bestFit="1" customWidth="1"/>
    <col min="1051" max="1051" width="3.125" style="9" customWidth="1"/>
    <col min="1052" max="1052" width="0.625" style="9" customWidth="1"/>
    <col min="1053" max="1053" width="9" style="9"/>
    <col min="1054" max="1055" width="0" style="9" hidden="1" customWidth="1"/>
    <col min="1056" max="1280" width="9" style="9"/>
    <col min="1281" max="1282" width="0" style="9" hidden="1" customWidth="1"/>
    <col min="1283" max="1283" width="0.625" style="9" customWidth="1"/>
    <col min="1284" max="1294" width="2.125" style="9" customWidth="1"/>
    <col min="1295" max="1295" width="6" style="9" customWidth="1"/>
    <col min="1296" max="1296" width="22.375" style="9" customWidth="1"/>
    <col min="1297" max="1297" width="3.375" style="9" bestFit="1" customWidth="1"/>
    <col min="1298" max="1299" width="2.125" style="9" customWidth="1"/>
    <col min="1300" max="1304" width="3.875" style="9" customWidth="1"/>
    <col min="1305" max="1305" width="3.125" style="9" customWidth="1"/>
    <col min="1306" max="1306" width="24.125" style="9" bestFit="1" customWidth="1"/>
    <col min="1307" max="1307" width="3.125" style="9" customWidth="1"/>
    <col min="1308" max="1308" width="0.625" style="9" customWidth="1"/>
    <col min="1309" max="1309" width="9" style="9"/>
    <col min="1310" max="1311" width="0" style="9" hidden="1" customWidth="1"/>
    <col min="1312" max="1536" width="9" style="9"/>
    <col min="1537" max="1538" width="0" style="9" hidden="1" customWidth="1"/>
    <col min="1539" max="1539" width="0.625" style="9" customWidth="1"/>
    <col min="1540" max="1550" width="2.125" style="9" customWidth="1"/>
    <col min="1551" max="1551" width="6" style="9" customWidth="1"/>
    <col min="1552" max="1552" width="22.375" style="9" customWidth="1"/>
    <col min="1553" max="1553" width="3.375" style="9" bestFit="1" customWidth="1"/>
    <col min="1554" max="1555" width="2.125" style="9" customWidth="1"/>
    <col min="1556" max="1560" width="3.875" style="9" customWidth="1"/>
    <col min="1561" max="1561" width="3.125" style="9" customWidth="1"/>
    <col min="1562" max="1562" width="24.125" style="9" bestFit="1" customWidth="1"/>
    <col min="1563" max="1563" width="3.125" style="9" customWidth="1"/>
    <col min="1564" max="1564" width="0.625" style="9" customWidth="1"/>
    <col min="1565" max="1565" width="9" style="9"/>
    <col min="1566" max="1567" width="0" style="9" hidden="1" customWidth="1"/>
    <col min="1568" max="1792" width="9" style="9"/>
    <col min="1793" max="1794" width="0" style="9" hidden="1" customWidth="1"/>
    <col min="1795" max="1795" width="0.625" style="9" customWidth="1"/>
    <col min="1796" max="1806" width="2.125" style="9" customWidth="1"/>
    <col min="1807" max="1807" width="6" style="9" customWidth="1"/>
    <col min="1808" max="1808" width="22.375" style="9" customWidth="1"/>
    <col min="1809" max="1809" width="3.375" style="9" bestFit="1" customWidth="1"/>
    <col min="1810" max="1811" width="2.125" style="9" customWidth="1"/>
    <col min="1812" max="1816" width="3.875" style="9" customWidth="1"/>
    <col min="1817" max="1817" width="3.125" style="9" customWidth="1"/>
    <col min="1818" max="1818" width="24.125" style="9" bestFit="1" customWidth="1"/>
    <col min="1819" max="1819" width="3.125" style="9" customWidth="1"/>
    <col min="1820" max="1820" width="0.625" style="9" customWidth="1"/>
    <col min="1821" max="1821" width="9" style="9"/>
    <col min="1822" max="1823" width="0" style="9" hidden="1" customWidth="1"/>
    <col min="1824" max="2048" width="9" style="9"/>
    <col min="2049" max="2050" width="0" style="9" hidden="1" customWidth="1"/>
    <col min="2051" max="2051" width="0.625" style="9" customWidth="1"/>
    <col min="2052" max="2062" width="2.125" style="9" customWidth="1"/>
    <col min="2063" max="2063" width="6" style="9" customWidth="1"/>
    <col min="2064" max="2064" width="22.375" style="9" customWidth="1"/>
    <col min="2065" max="2065" width="3.375" style="9" bestFit="1" customWidth="1"/>
    <col min="2066" max="2067" width="2.125" style="9" customWidth="1"/>
    <col min="2068" max="2072" width="3.875" style="9" customWidth="1"/>
    <col min="2073" max="2073" width="3.125" style="9" customWidth="1"/>
    <col min="2074" max="2074" width="24.125" style="9" bestFit="1" customWidth="1"/>
    <col min="2075" max="2075" width="3.125" style="9" customWidth="1"/>
    <col min="2076" max="2076" width="0.625" style="9" customWidth="1"/>
    <col min="2077" max="2077" width="9" style="9"/>
    <col min="2078" max="2079" width="0" style="9" hidden="1" customWidth="1"/>
    <col min="2080" max="2304" width="9" style="9"/>
    <col min="2305" max="2306" width="0" style="9" hidden="1" customWidth="1"/>
    <col min="2307" max="2307" width="0.625" style="9" customWidth="1"/>
    <col min="2308" max="2318" width="2.125" style="9" customWidth="1"/>
    <col min="2319" max="2319" width="6" style="9" customWidth="1"/>
    <col min="2320" max="2320" width="22.375" style="9" customWidth="1"/>
    <col min="2321" max="2321" width="3.375" style="9" bestFit="1" customWidth="1"/>
    <col min="2322" max="2323" width="2.125" style="9" customWidth="1"/>
    <col min="2324" max="2328" width="3.875" style="9" customWidth="1"/>
    <col min="2329" max="2329" width="3.125" style="9" customWidth="1"/>
    <col min="2330" max="2330" width="24.125" style="9" bestFit="1" customWidth="1"/>
    <col min="2331" max="2331" width="3.125" style="9" customWidth="1"/>
    <col min="2332" max="2332" width="0.625" style="9" customWidth="1"/>
    <col min="2333" max="2333" width="9" style="9"/>
    <col min="2334" max="2335" width="0" style="9" hidden="1" customWidth="1"/>
    <col min="2336" max="2560" width="9" style="9"/>
    <col min="2561" max="2562" width="0" style="9" hidden="1" customWidth="1"/>
    <col min="2563" max="2563" width="0.625" style="9" customWidth="1"/>
    <col min="2564" max="2574" width="2.125" style="9" customWidth="1"/>
    <col min="2575" max="2575" width="6" style="9" customWidth="1"/>
    <col min="2576" max="2576" width="22.375" style="9" customWidth="1"/>
    <col min="2577" max="2577" width="3.375" style="9" bestFit="1" customWidth="1"/>
    <col min="2578" max="2579" width="2.125" style="9" customWidth="1"/>
    <col min="2580" max="2584" width="3.875" style="9" customWidth="1"/>
    <col min="2585" max="2585" width="3.125" style="9" customWidth="1"/>
    <col min="2586" max="2586" width="24.125" style="9" bestFit="1" customWidth="1"/>
    <col min="2587" max="2587" width="3.125" style="9" customWidth="1"/>
    <col min="2588" max="2588" width="0.625" style="9" customWidth="1"/>
    <col min="2589" max="2589" width="9" style="9"/>
    <col min="2590" max="2591" width="0" style="9" hidden="1" customWidth="1"/>
    <col min="2592" max="2816" width="9" style="9"/>
    <col min="2817" max="2818" width="0" style="9" hidden="1" customWidth="1"/>
    <col min="2819" max="2819" width="0.625" style="9" customWidth="1"/>
    <col min="2820" max="2830" width="2.125" style="9" customWidth="1"/>
    <col min="2831" max="2831" width="6" style="9" customWidth="1"/>
    <col min="2832" max="2832" width="22.375" style="9" customWidth="1"/>
    <col min="2833" max="2833" width="3.375" style="9" bestFit="1" customWidth="1"/>
    <col min="2834" max="2835" width="2.125" style="9" customWidth="1"/>
    <col min="2836" max="2840" width="3.875" style="9" customWidth="1"/>
    <col min="2841" max="2841" width="3.125" style="9" customWidth="1"/>
    <col min="2842" max="2842" width="24.125" style="9" bestFit="1" customWidth="1"/>
    <col min="2843" max="2843" width="3.125" style="9" customWidth="1"/>
    <col min="2844" max="2844" width="0.625" style="9" customWidth="1"/>
    <col min="2845" max="2845" width="9" style="9"/>
    <col min="2846" max="2847" width="0" style="9" hidden="1" customWidth="1"/>
    <col min="2848" max="3072" width="9" style="9"/>
    <col min="3073" max="3074" width="0" style="9" hidden="1" customWidth="1"/>
    <col min="3075" max="3075" width="0.625" style="9" customWidth="1"/>
    <col min="3076" max="3086" width="2.125" style="9" customWidth="1"/>
    <col min="3087" max="3087" width="6" style="9" customWidth="1"/>
    <col min="3088" max="3088" width="22.375" style="9" customWidth="1"/>
    <col min="3089" max="3089" width="3.375" style="9" bestFit="1" customWidth="1"/>
    <col min="3090" max="3091" width="2.125" style="9" customWidth="1"/>
    <col min="3092" max="3096" width="3.875" style="9" customWidth="1"/>
    <col min="3097" max="3097" width="3.125" style="9" customWidth="1"/>
    <col min="3098" max="3098" width="24.125" style="9" bestFit="1" customWidth="1"/>
    <col min="3099" max="3099" width="3.125" style="9" customWidth="1"/>
    <col min="3100" max="3100" width="0.625" style="9" customWidth="1"/>
    <col min="3101" max="3101" width="9" style="9"/>
    <col min="3102" max="3103" width="0" style="9" hidden="1" customWidth="1"/>
    <col min="3104" max="3328" width="9" style="9"/>
    <col min="3329" max="3330" width="0" style="9" hidden="1" customWidth="1"/>
    <col min="3331" max="3331" width="0.625" style="9" customWidth="1"/>
    <col min="3332" max="3342" width="2.125" style="9" customWidth="1"/>
    <col min="3343" max="3343" width="6" style="9" customWidth="1"/>
    <col min="3344" max="3344" width="22.375" style="9" customWidth="1"/>
    <col min="3345" max="3345" width="3.375" style="9" bestFit="1" customWidth="1"/>
    <col min="3346" max="3347" width="2.125" style="9" customWidth="1"/>
    <col min="3348" max="3352" width="3.875" style="9" customWidth="1"/>
    <col min="3353" max="3353" width="3.125" style="9" customWidth="1"/>
    <col min="3354" max="3354" width="24.125" style="9" bestFit="1" customWidth="1"/>
    <col min="3355" max="3355" width="3.125" style="9" customWidth="1"/>
    <col min="3356" max="3356" width="0.625" style="9" customWidth="1"/>
    <col min="3357" max="3357" width="9" style="9"/>
    <col min="3358" max="3359" width="0" style="9" hidden="1" customWidth="1"/>
    <col min="3360" max="3584" width="9" style="9"/>
    <col min="3585" max="3586" width="0" style="9" hidden="1" customWidth="1"/>
    <col min="3587" max="3587" width="0.625" style="9" customWidth="1"/>
    <col min="3588" max="3598" width="2.125" style="9" customWidth="1"/>
    <col min="3599" max="3599" width="6" style="9" customWidth="1"/>
    <col min="3600" max="3600" width="22.375" style="9" customWidth="1"/>
    <col min="3601" max="3601" width="3.375" style="9" bestFit="1" customWidth="1"/>
    <col min="3602" max="3603" width="2.125" style="9" customWidth="1"/>
    <col min="3604" max="3608" width="3.875" style="9" customWidth="1"/>
    <col min="3609" max="3609" width="3.125" style="9" customWidth="1"/>
    <col min="3610" max="3610" width="24.125" style="9" bestFit="1" customWidth="1"/>
    <col min="3611" max="3611" width="3.125" style="9" customWidth="1"/>
    <col min="3612" max="3612" width="0.625" style="9" customWidth="1"/>
    <col min="3613" max="3613" width="9" style="9"/>
    <col min="3614" max="3615" width="0" style="9" hidden="1" customWidth="1"/>
    <col min="3616" max="3840" width="9" style="9"/>
    <col min="3841" max="3842" width="0" style="9" hidden="1" customWidth="1"/>
    <col min="3843" max="3843" width="0.625" style="9" customWidth="1"/>
    <col min="3844" max="3854" width="2.125" style="9" customWidth="1"/>
    <col min="3855" max="3855" width="6" style="9" customWidth="1"/>
    <col min="3856" max="3856" width="22.375" style="9" customWidth="1"/>
    <col min="3857" max="3857" width="3.375" style="9" bestFit="1" customWidth="1"/>
    <col min="3858" max="3859" width="2.125" style="9" customWidth="1"/>
    <col min="3860" max="3864" width="3.875" style="9" customWidth="1"/>
    <col min="3865" max="3865" width="3.125" style="9" customWidth="1"/>
    <col min="3866" max="3866" width="24.125" style="9" bestFit="1" customWidth="1"/>
    <col min="3867" max="3867" width="3.125" style="9" customWidth="1"/>
    <col min="3868" max="3868" width="0.625" style="9" customWidth="1"/>
    <col min="3869" max="3869" width="9" style="9"/>
    <col min="3870" max="3871" width="0" style="9" hidden="1" customWidth="1"/>
    <col min="3872" max="4096" width="9" style="9"/>
    <col min="4097" max="4098" width="0" style="9" hidden="1" customWidth="1"/>
    <col min="4099" max="4099" width="0.625" style="9" customWidth="1"/>
    <col min="4100" max="4110" width="2.125" style="9" customWidth="1"/>
    <col min="4111" max="4111" width="6" style="9" customWidth="1"/>
    <col min="4112" max="4112" width="22.375" style="9" customWidth="1"/>
    <col min="4113" max="4113" width="3.375" style="9" bestFit="1" customWidth="1"/>
    <col min="4114" max="4115" width="2.125" style="9" customWidth="1"/>
    <col min="4116" max="4120" width="3.875" style="9" customWidth="1"/>
    <col min="4121" max="4121" width="3.125" style="9" customWidth="1"/>
    <col min="4122" max="4122" width="24.125" style="9" bestFit="1" customWidth="1"/>
    <col min="4123" max="4123" width="3.125" style="9" customWidth="1"/>
    <col min="4124" max="4124" width="0.625" style="9" customWidth="1"/>
    <col min="4125" max="4125" width="9" style="9"/>
    <col min="4126" max="4127" width="0" style="9" hidden="1" customWidth="1"/>
    <col min="4128" max="4352" width="9" style="9"/>
    <col min="4353" max="4354" width="0" style="9" hidden="1" customWidth="1"/>
    <col min="4355" max="4355" width="0.625" style="9" customWidth="1"/>
    <col min="4356" max="4366" width="2.125" style="9" customWidth="1"/>
    <col min="4367" max="4367" width="6" style="9" customWidth="1"/>
    <col min="4368" max="4368" width="22.375" style="9" customWidth="1"/>
    <col min="4369" max="4369" width="3.375" style="9" bestFit="1" customWidth="1"/>
    <col min="4370" max="4371" width="2.125" style="9" customWidth="1"/>
    <col min="4372" max="4376" width="3.875" style="9" customWidth="1"/>
    <col min="4377" max="4377" width="3.125" style="9" customWidth="1"/>
    <col min="4378" max="4378" width="24.125" style="9" bestFit="1" customWidth="1"/>
    <col min="4379" max="4379" width="3.125" style="9" customWidth="1"/>
    <col min="4380" max="4380" width="0.625" style="9" customWidth="1"/>
    <col min="4381" max="4381" width="9" style="9"/>
    <col min="4382" max="4383" width="0" style="9" hidden="1" customWidth="1"/>
    <col min="4384" max="4608" width="9" style="9"/>
    <col min="4609" max="4610" width="0" style="9" hidden="1" customWidth="1"/>
    <col min="4611" max="4611" width="0.625" style="9" customWidth="1"/>
    <col min="4612" max="4622" width="2.125" style="9" customWidth="1"/>
    <col min="4623" max="4623" width="6" style="9" customWidth="1"/>
    <col min="4624" max="4624" width="22.375" style="9" customWidth="1"/>
    <col min="4625" max="4625" width="3.375" style="9" bestFit="1" customWidth="1"/>
    <col min="4626" max="4627" width="2.125" style="9" customWidth="1"/>
    <col min="4628" max="4632" width="3.875" style="9" customWidth="1"/>
    <col min="4633" max="4633" width="3.125" style="9" customWidth="1"/>
    <col min="4634" max="4634" width="24.125" style="9" bestFit="1" customWidth="1"/>
    <col min="4635" max="4635" width="3.125" style="9" customWidth="1"/>
    <col min="4636" max="4636" width="0.625" style="9" customWidth="1"/>
    <col min="4637" max="4637" width="9" style="9"/>
    <col min="4638" max="4639" width="0" style="9" hidden="1" customWidth="1"/>
    <col min="4640" max="4864" width="9" style="9"/>
    <col min="4865" max="4866" width="0" style="9" hidden="1" customWidth="1"/>
    <col min="4867" max="4867" width="0.625" style="9" customWidth="1"/>
    <col min="4868" max="4878" width="2.125" style="9" customWidth="1"/>
    <col min="4879" max="4879" width="6" style="9" customWidth="1"/>
    <col min="4880" max="4880" width="22.375" style="9" customWidth="1"/>
    <col min="4881" max="4881" width="3.375" style="9" bestFit="1" customWidth="1"/>
    <col min="4882" max="4883" width="2.125" style="9" customWidth="1"/>
    <col min="4884" max="4888" width="3.875" style="9" customWidth="1"/>
    <col min="4889" max="4889" width="3.125" style="9" customWidth="1"/>
    <col min="4890" max="4890" width="24.125" style="9" bestFit="1" customWidth="1"/>
    <col min="4891" max="4891" width="3.125" style="9" customWidth="1"/>
    <col min="4892" max="4892" width="0.625" style="9" customWidth="1"/>
    <col min="4893" max="4893" width="9" style="9"/>
    <col min="4894" max="4895" width="0" style="9" hidden="1" customWidth="1"/>
    <col min="4896" max="5120" width="9" style="9"/>
    <col min="5121" max="5122" width="0" style="9" hidden="1" customWidth="1"/>
    <col min="5123" max="5123" width="0.625" style="9" customWidth="1"/>
    <col min="5124" max="5134" width="2.125" style="9" customWidth="1"/>
    <col min="5135" max="5135" width="6" style="9" customWidth="1"/>
    <col min="5136" max="5136" width="22.375" style="9" customWidth="1"/>
    <col min="5137" max="5137" width="3.375" style="9" bestFit="1" customWidth="1"/>
    <col min="5138" max="5139" width="2.125" style="9" customWidth="1"/>
    <col min="5140" max="5144" width="3.875" style="9" customWidth="1"/>
    <col min="5145" max="5145" width="3.125" style="9" customWidth="1"/>
    <col min="5146" max="5146" width="24.125" style="9" bestFit="1" customWidth="1"/>
    <col min="5147" max="5147" width="3.125" style="9" customWidth="1"/>
    <col min="5148" max="5148" width="0.625" style="9" customWidth="1"/>
    <col min="5149" max="5149" width="9" style="9"/>
    <col min="5150" max="5151" width="0" style="9" hidden="1" customWidth="1"/>
    <col min="5152" max="5376" width="9" style="9"/>
    <col min="5377" max="5378" width="0" style="9" hidden="1" customWidth="1"/>
    <col min="5379" max="5379" width="0.625" style="9" customWidth="1"/>
    <col min="5380" max="5390" width="2.125" style="9" customWidth="1"/>
    <col min="5391" max="5391" width="6" style="9" customWidth="1"/>
    <col min="5392" max="5392" width="22.375" style="9" customWidth="1"/>
    <col min="5393" max="5393" width="3.375" style="9" bestFit="1" customWidth="1"/>
    <col min="5394" max="5395" width="2.125" style="9" customWidth="1"/>
    <col min="5396" max="5400" width="3.875" style="9" customWidth="1"/>
    <col min="5401" max="5401" width="3.125" style="9" customWidth="1"/>
    <col min="5402" max="5402" width="24.125" style="9" bestFit="1" customWidth="1"/>
    <col min="5403" max="5403" width="3.125" style="9" customWidth="1"/>
    <col min="5404" max="5404" width="0.625" style="9" customWidth="1"/>
    <col min="5405" max="5405" width="9" style="9"/>
    <col min="5406" max="5407" width="0" style="9" hidden="1" customWidth="1"/>
    <col min="5408" max="5632" width="9" style="9"/>
    <col min="5633" max="5634" width="0" style="9" hidden="1" customWidth="1"/>
    <col min="5635" max="5635" width="0.625" style="9" customWidth="1"/>
    <col min="5636" max="5646" width="2.125" style="9" customWidth="1"/>
    <col min="5647" max="5647" width="6" style="9" customWidth="1"/>
    <col min="5648" max="5648" width="22.375" style="9" customWidth="1"/>
    <col min="5649" max="5649" width="3.375" style="9" bestFit="1" customWidth="1"/>
    <col min="5650" max="5651" width="2.125" style="9" customWidth="1"/>
    <col min="5652" max="5656" width="3.875" style="9" customWidth="1"/>
    <col min="5657" max="5657" width="3.125" style="9" customWidth="1"/>
    <col min="5658" max="5658" width="24.125" style="9" bestFit="1" customWidth="1"/>
    <col min="5659" max="5659" width="3.125" style="9" customWidth="1"/>
    <col min="5660" max="5660" width="0.625" style="9" customWidth="1"/>
    <col min="5661" max="5661" width="9" style="9"/>
    <col min="5662" max="5663" width="0" style="9" hidden="1" customWidth="1"/>
    <col min="5664" max="5888" width="9" style="9"/>
    <col min="5889" max="5890" width="0" style="9" hidden="1" customWidth="1"/>
    <col min="5891" max="5891" width="0.625" style="9" customWidth="1"/>
    <col min="5892" max="5902" width="2.125" style="9" customWidth="1"/>
    <col min="5903" max="5903" width="6" style="9" customWidth="1"/>
    <col min="5904" max="5904" width="22.375" style="9" customWidth="1"/>
    <col min="5905" max="5905" width="3.375" style="9" bestFit="1" customWidth="1"/>
    <col min="5906" max="5907" width="2.125" style="9" customWidth="1"/>
    <col min="5908" max="5912" width="3.875" style="9" customWidth="1"/>
    <col min="5913" max="5913" width="3.125" style="9" customWidth="1"/>
    <col min="5914" max="5914" width="24.125" style="9" bestFit="1" customWidth="1"/>
    <col min="5915" max="5915" width="3.125" style="9" customWidth="1"/>
    <col min="5916" max="5916" width="0.625" style="9" customWidth="1"/>
    <col min="5917" max="5917" width="9" style="9"/>
    <col min="5918" max="5919" width="0" style="9" hidden="1" customWidth="1"/>
    <col min="5920" max="6144" width="9" style="9"/>
    <col min="6145" max="6146" width="0" style="9" hidden="1" customWidth="1"/>
    <col min="6147" max="6147" width="0.625" style="9" customWidth="1"/>
    <col min="6148" max="6158" width="2.125" style="9" customWidth="1"/>
    <col min="6159" max="6159" width="6" style="9" customWidth="1"/>
    <col min="6160" max="6160" width="22.375" style="9" customWidth="1"/>
    <col min="6161" max="6161" width="3.375" style="9" bestFit="1" customWidth="1"/>
    <col min="6162" max="6163" width="2.125" style="9" customWidth="1"/>
    <col min="6164" max="6168" width="3.875" style="9" customWidth="1"/>
    <col min="6169" max="6169" width="3.125" style="9" customWidth="1"/>
    <col min="6170" max="6170" width="24.125" style="9" bestFit="1" customWidth="1"/>
    <col min="6171" max="6171" width="3.125" style="9" customWidth="1"/>
    <col min="6172" max="6172" width="0.625" style="9" customWidth="1"/>
    <col min="6173" max="6173" width="9" style="9"/>
    <col min="6174" max="6175" width="0" style="9" hidden="1" customWidth="1"/>
    <col min="6176" max="6400" width="9" style="9"/>
    <col min="6401" max="6402" width="0" style="9" hidden="1" customWidth="1"/>
    <col min="6403" max="6403" width="0.625" style="9" customWidth="1"/>
    <col min="6404" max="6414" width="2.125" style="9" customWidth="1"/>
    <col min="6415" max="6415" width="6" style="9" customWidth="1"/>
    <col min="6416" max="6416" width="22.375" style="9" customWidth="1"/>
    <col min="6417" max="6417" width="3.375" style="9" bestFit="1" customWidth="1"/>
    <col min="6418" max="6419" width="2.125" style="9" customWidth="1"/>
    <col min="6420" max="6424" width="3.875" style="9" customWidth="1"/>
    <col min="6425" max="6425" width="3.125" style="9" customWidth="1"/>
    <col min="6426" max="6426" width="24.125" style="9" bestFit="1" customWidth="1"/>
    <col min="6427" max="6427" width="3.125" style="9" customWidth="1"/>
    <col min="6428" max="6428" width="0.625" style="9" customWidth="1"/>
    <col min="6429" max="6429" width="9" style="9"/>
    <col min="6430" max="6431" width="0" style="9" hidden="1" customWidth="1"/>
    <col min="6432" max="6656" width="9" style="9"/>
    <col min="6657" max="6658" width="0" style="9" hidden="1" customWidth="1"/>
    <col min="6659" max="6659" width="0.625" style="9" customWidth="1"/>
    <col min="6660" max="6670" width="2.125" style="9" customWidth="1"/>
    <col min="6671" max="6671" width="6" style="9" customWidth="1"/>
    <col min="6672" max="6672" width="22.375" style="9" customWidth="1"/>
    <col min="6673" max="6673" width="3.375" style="9" bestFit="1" customWidth="1"/>
    <col min="6674" max="6675" width="2.125" style="9" customWidth="1"/>
    <col min="6676" max="6680" width="3.875" style="9" customWidth="1"/>
    <col min="6681" max="6681" width="3.125" style="9" customWidth="1"/>
    <col min="6682" max="6682" width="24.125" style="9" bestFit="1" customWidth="1"/>
    <col min="6683" max="6683" width="3.125" style="9" customWidth="1"/>
    <col min="6684" max="6684" width="0.625" style="9" customWidth="1"/>
    <col min="6685" max="6685" width="9" style="9"/>
    <col min="6686" max="6687" width="0" style="9" hidden="1" customWidth="1"/>
    <col min="6688" max="6912" width="9" style="9"/>
    <col min="6913" max="6914" width="0" style="9" hidden="1" customWidth="1"/>
    <col min="6915" max="6915" width="0.625" style="9" customWidth="1"/>
    <col min="6916" max="6926" width="2.125" style="9" customWidth="1"/>
    <col min="6927" max="6927" width="6" style="9" customWidth="1"/>
    <col min="6928" max="6928" width="22.375" style="9" customWidth="1"/>
    <col min="6929" max="6929" width="3.375" style="9" bestFit="1" customWidth="1"/>
    <col min="6930" max="6931" width="2.125" style="9" customWidth="1"/>
    <col min="6932" max="6936" width="3.875" style="9" customWidth="1"/>
    <col min="6937" max="6937" width="3.125" style="9" customWidth="1"/>
    <col min="6938" max="6938" width="24.125" style="9" bestFit="1" customWidth="1"/>
    <col min="6939" max="6939" width="3.125" style="9" customWidth="1"/>
    <col min="6940" max="6940" width="0.625" style="9" customWidth="1"/>
    <col min="6941" max="6941" width="9" style="9"/>
    <col min="6942" max="6943" width="0" style="9" hidden="1" customWidth="1"/>
    <col min="6944" max="7168" width="9" style="9"/>
    <col min="7169" max="7170" width="0" style="9" hidden="1" customWidth="1"/>
    <col min="7171" max="7171" width="0.625" style="9" customWidth="1"/>
    <col min="7172" max="7182" width="2.125" style="9" customWidth="1"/>
    <col min="7183" max="7183" width="6" style="9" customWidth="1"/>
    <col min="7184" max="7184" width="22.375" style="9" customWidth="1"/>
    <col min="7185" max="7185" width="3.375" style="9" bestFit="1" customWidth="1"/>
    <col min="7186" max="7187" width="2.125" style="9" customWidth="1"/>
    <col min="7188" max="7192" width="3.875" style="9" customWidth="1"/>
    <col min="7193" max="7193" width="3.125" style="9" customWidth="1"/>
    <col min="7194" max="7194" width="24.125" style="9" bestFit="1" customWidth="1"/>
    <col min="7195" max="7195" width="3.125" style="9" customWidth="1"/>
    <col min="7196" max="7196" width="0.625" style="9" customWidth="1"/>
    <col min="7197" max="7197" width="9" style="9"/>
    <col min="7198" max="7199" width="0" style="9" hidden="1" customWidth="1"/>
    <col min="7200" max="7424" width="9" style="9"/>
    <col min="7425" max="7426" width="0" style="9" hidden="1" customWidth="1"/>
    <col min="7427" max="7427" width="0.625" style="9" customWidth="1"/>
    <col min="7428" max="7438" width="2.125" style="9" customWidth="1"/>
    <col min="7439" max="7439" width="6" style="9" customWidth="1"/>
    <col min="7440" max="7440" width="22.375" style="9" customWidth="1"/>
    <col min="7441" max="7441" width="3.375" style="9" bestFit="1" customWidth="1"/>
    <col min="7442" max="7443" width="2.125" style="9" customWidth="1"/>
    <col min="7444" max="7448" width="3.875" style="9" customWidth="1"/>
    <col min="7449" max="7449" width="3.125" style="9" customWidth="1"/>
    <col min="7450" max="7450" width="24.125" style="9" bestFit="1" customWidth="1"/>
    <col min="7451" max="7451" width="3.125" style="9" customWidth="1"/>
    <col min="7452" max="7452" width="0.625" style="9" customWidth="1"/>
    <col min="7453" max="7453" width="9" style="9"/>
    <col min="7454" max="7455" width="0" style="9" hidden="1" customWidth="1"/>
    <col min="7456" max="7680" width="9" style="9"/>
    <col min="7681" max="7682" width="0" style="9" hidden="1" customWidth="1"/>
    <col min="7683" max="7683" width="0.625" style="9" customWidth="1"/>
    <col min="7684" max="7694" width="2.125" style="9" customWidth="1"/>
    <col min="7695" max="7695" width="6" style="9" customWidth="1"/>
    <col min="7696" max="7696" width="22.375" style="9" customWidth="1"/>
    <col min="7697" max="7697" width="3.375" style="9" bestFit="1" customWidth="1"/>
    <col min="7698" max="7699" width="2.125" style="9" customWidth="1"/>
    <col min="7700" max="7704" width="3.875" style="9" customWidth="1"/>
    <col min="7705" max="7705" width="3.125" style="9" customWidth="1"/>
    <col min="7706" max="7706" width="24.125" style="9" bestFit="1" customWidth="1"/>
    <col min="7707" max="7707" width="3.125" style="9" customWidth="1"/>
    <col min="7708" max="7708" width="0.625" style="9" customWidth="1"/>
    <col min="7709" max="7709" width="9" style="9"/>
    <col min="7710" max="7711" width="0" style="9" hidden="1" customWidth="1"/>
    <col min="7712" max="7936" width="9" style="9"/>
    <col min="7937" max="7938" width="0" style="9" hidden="1" customWidth="1"/>
    <col min="7939" max="7939" width="0.625" style="9" customWidth="1"/>
    <col min="7940" max="7950" width="2.125" style="9" customWidth="1"/>
    <col min="7951" max="7951" width="6" style="9" customWidth="1"/>
    <col min="7952" max="7952" width="22.375" style="9" customWidth="1"/>
    <col min="7953" max="7953" width="3.375" style="9" bestFit="1" customWidth="1"/>
    <col min="7954" max="7955" width="2.125" style="9" customWidth="1"/>
    <col min="7956" max="7960" width="3.875" style="9" customWidth="1"/>
    <col min="7961" max="7961" width="3.125" style="9" customWidth="1"/>
    <col min="7962" max="7962" width="24.125" style="9" bestFit="1" customWidth="1"/>
    <col min="7963" max="7963" width="3.125" style="9" customWidth="1"/>
    <col min="7964" max="7964" width="0.625" style="9" customWidth="1"/>
    <col min="7965" max="7965" width="9" style="9"/>
    <col min="7966" max="7967" width="0" style="9" hidden="1" customWidth="1"/>
    <col min="7968" max="8192" width="9" style="9"/>
    <col min="8193" max="8194" width="0" style="9" hidden="1" customWidth="1"/>
    <col min="8195" max="8195" width="0.625" style="9" customWidth="1"/>
    <col min="8196" max="8206" width="2.125" style="9" customWidth="1"/>
    <col min="8207" max="8207" width="6" style="9" customWidth="1"/>
    <col min="8208" max="8208" width="22.375" style="9" customWidth="1"/>
    <col min="8209" max="8209" width="3.375" style="9" bestFit="1" customWidth="1"/>
    <col min="8210" max="8211" width="2.125" style="9" customWidth="1"/>
    <col min="8212" max="8216" width="3.875" style="9" customWidth="1"/>
    <col min="8217" max="8217" width="3.125" style="9" customWidth="1"/>
    <col min="8218" max="8218" width="24.125" style="9" bestFit="1" customWidth="1"/>
    <col min="8219" max="8219" width="3.125" style="9" customWidth="1"/>
    <col min="8220" max="8220" width="0.625" style="9" customWidth="1"/>
    <col min="8221" max="8221" width="9" style="9"/>
    <col min="8222" max="8223" width="0" style="9" hidden="1" customWidth="1"/>
    <col min="8224" max="8448" width="9" style="9"/>
    <col min="8449" max="8450" width="0" style="9" hidden="1" customWidth="1"/>
    <col min="8451" max="8451" width="0.625" style="9" customWidth="1"/>
    <col min="8452" max="8462" width="2.125" style="9" customWidth="1"/>
    <col min="8463" max="8463" width="6" style="9" customWidth="1"/>
    <col min="8464" max="8464" width="22.375" style="9" customWidth="1"/>
    <col min="8465" max="8465" width="3.375" style="9" bestFit="1" customWidth="1"/>
    <col min="8466" max="8467" width="2.125" style="9" customWidth="1"/>
    <col min="8468" max="8472" width="3.875" style="9" customWidth="1"/>
    <col min="8473" max="8473" width="3.125" style="9" customWidth="1"/>
    <col min="8474" max="8474" width="24.125" style="9" bestFit="1" customWidth="1"/>
    <col min="8475" max="8475" width="3.125" style="9" customWidth="1"/>
    <col min="8476" max="8476" width="0.625" style="9" customWidth="1"/>
    <col min="8477" max="8477" width="9" style="9"/>
    <col min="8478" max="8479" width="0" style="9" hidden="1" customWidth="1"/>
    <col min="8480" max="8704" width="9" style="9"/>
    <col min="8705" max="8706" width="0" style="9" hidden="1" customWidth="1"/>
    <col min="8707" max="8707" width="0.625" style="9" customWidth="1"/>
    <col min="8708" max="8718" width="2.125" style="9" customWidth="1"/>
    <col min="8719" max="8719" width="6" style="9" customWidth="1"/>
    <col min="8720" max="8720" width="22.375" style="9" customWidth="1"/>
    <col min="8721" max="8721" width="3.375" style="9" bestFit="1" customWidth="1"/>
    <col min="8722" max="8723" width="2.125" style="9" customWidth="1"/>
    <col min="8724" max="8728" width="3.875" style="9" customWidth="1"/>
    <col min="8729" max="8729" width="3.125" style="9" customWidth="1"/>
    <col min="8730" max="8730" width="24.125" style="9" bestFit="1" customWidth="1"/>
    <col min="8731" max="8731" width="3.125" style="9" customWidth="1"/>
    <col min="8732" max="8732" width="0.625" style="9" customWidth="1"/>
    <col min="8733" max="8733" width="9" style="9"/>
    <col min="8734" max="8735" width="0" style="9" hidden="1" customWidth="1"/>
    <col min="8736" max="8960" width="9" style="9"/>
    <col min="8961" max="8962" width="0" style="9" hidden="1" customWidth="1"/>
    <col min="8963" max="8963" width="0.625" style="9" customWidth="1"/>
    <col min="8964" max="8974" width="2.125" style="9" customWidth="1"/>
    <col min="8975" max="8975" width="6" style="9" customWidth="1"/>
    <col min="8976" max="8976" width="22.375" style="9" customWidth="1"/>
    <col min="8977" max="8977" width="3.375" style="9" bestFit="1" customWidth="1"/>
    <col min="8978" max="8979" width="2.125" style="9" customWidth="1"/>
    <col min="8980" max="8984" width="3.875" style="9" customWidth="1"/>
    <col min="8985" max="8985" width="3.125" style="9" customWidth="1"/>
    <col min="8986" max="8986" width="24.125" style="9" bestFit="1" customWidth="1"/>
    <col min="8987" max="8987" width="3.125" style="9" customWidth="1"/>
    <col min="8988" max="8988" width="0.625" style="9" customWidth="1"/>
    <col min="8989" max="8989" width="9" style="9"/>
    <col min="8990" max="8991" width="0" style="9" hidden="1" customWidth="1"/>
    <col min="8992" max="9216" width="9" style="9"/>
    <col min="9217" max="9218" width="0" style="9" hidden="1" customWidth="1"/>
    <col min="9219" max="9219" width="0.625" style="9" customWidth="1"/>
    <col min="9220" max="9230" width="2.125" style="9" customWidth="1"/>
    <col min="9231" max="9231" width="6" style="9" customWidth="1"/>
    <col min="9232" max="9232" width="22.375" style="9" customWidth="1"/>
    <col min="9233" max="9233" width="3.375" style="9" bestFit="1" customWidth="1"/>
    <col min="9234" max="9235" width="2.125" style="9" customWidth="1"/>
    <col min="9236" max="9240" width="3.875" style="9" customWidth="1"/>
    <col min="9241" max="9241" width="3.125" style="9" customWidth="1"/>
    <col min="9242" max="9242" width="24.125" style="9" bestFit="1" customWidth="1"/>
    <col min="9243" max="9243" width="3.125" style="9" customWidth="1"/>
    <col min="9244" max="9244" width="0.625" style="9" customWidth="1"/>
    <col min="9245" max="9245" width="9" style="9"/>
    <col min="9246" max="9247" width="0" style="9" hidden="1" customWidth="1"/>
    <col min="9248" max="9472" width="9" style="9"/>
    <col min="9473" max="9474" width="0" style="9" hidden="1" customWidth="1"/>
    <col min="9475" max="9475" width="0.625" style="9" customWidth="1"/>
    <col min="9476" max="9486" width="2.125" style="9" customWidth="1"/>
    <col min="9487" max="9487" width="6" style="9" customWidth="1"/>
    <col min="9488" max="9488" width="22.375" style="9" customWidth="1"/>
    <col min="9489" max="9489" width="3.375" style="9" bestFit="1" customWidth="1"/>
    <col min="9490" max="9491" width="2.125" style="9" customWidth="1"/>
    <col min="9492" max="9496" width="3.875" style="9" customWidth="1"/>
    <col min="9497" max="9497" width="3.125" style="9" customWidth="1"/>
    <col min="9498" max="9498" width="24.125" style="9" bestFit="1" customWidth="1"/>
    <col min="9499" max="9499" width="3.125" style="9" customWidth="1"/>
    <col min="9500" max="9500" width="0.625" style="9" customWidth="1"/>
    <col min="9501" max="9501" width="9" style="9"/>
    <col min="9502" max="9503" width="0" style="9" hidden="1" customWidth="1"/>
    <col min="9504" max="9728" width="9" style="9"/>
    <col min="9729" max="9730" width="0" style="9" hidden="1" customWidth="1"/>
    <col min="9731" max="9731" width="0.625" style="9" customWidth="1"/>
    <col min="9732" max="9742" width="2.125" style="9" customWidth="1"/>
    <col min="9743" max="9743" width="6" style="9" customWidth="1"/>
    <col min="9744" max="9744" width="22.375" style="9" customWidth="1"/>
    <col min="9745" max="9745" width="3.375" style="9" bestFit="1" customWidth="1"/>
    <col min="9746" max="9747" width="2.125" style="9" customWidth="1"/>
    <col min="9748" max="9752" width="3.875" style="9" customWidth="1"/>
    <col min="9753" max="9753" width="3.125" style="9" customWidth="1"/>
    <col min="9754" max="9754" width="24.125" style="9" bestFit="1" customWidth="1"/>
    <col min="9755" max="9755" width="3.125" style="9" customWidth="1"/>
    <col min="9756" max="9756" width="0.625" style="9" customWidth="1"/>
    <col min="9757" max="9757" width="9" style="9"/>
    <col min="9758" max="9759" width="0" style="9" hidden="1" customWidth="1"/>
    <col min="9760" max="9984" width="9" style="9"/>
    <col min="9985" max="9986" width="0" style="9" hidden="1" customWidth="1"/>
    <col min="9987" max="9987" width="0.625" style="9" customWidth="1"/>
    <col min="9988" max="9998" width="2.125" style="9" customWidth="1"/>
    <col min="9999" max="9999" width="6" style="9" customWidth="1"/>
    <col min="10000" max="10000" width="22.375" style="9" customWidth="1"/>
    <col min="10001" max="10001" width="3.375" style="9" bestFit="1" customWidth="1"/>
    <col min="10002" max="10003" width="2.125" style="9" customWidth="1"/>
    <col min="10004" max="10008" width="3.875" style="9" customWidth="1"/>
    <col min="10009" max="10009" width="3.125" style="9" customWidth="1"/>
    <col min="10010" max="10010" width="24.125" style="9" bestFit="1" customWidth="1"/>
    <col min="10011" max="10011" width="3.125" style="9" customWidth="1"/>
    <col min="10012" max="10012" width="0.625" style="9" customWidth="1"/>
    <col min="10013" max="10013" width="9" style="9"/>
    <col min="10014" max="10015" width="0" style="9" hidden="1" customWidth="1"/>
    <col min="10016" max="10240" width="9" style="9"/>
    <col min="10241" max="10242" width="0" style="9" hidden="1" customWidth="1"/>
    <col min="10243" max="10243" width="0.625" style="9" customWidth="1"/>
    <col min="10244" max="10254" width="2.125" style="9" customWidth="1"/>
    <col min="10255" max="10255" width="6" style="9" customWidth="1"/>
    <col min="10256" max="10256" width="22.375" style="9" customWidth="1"/>
    <col min="10257" max="10257" width="3.375" style="9" bestFit="1" customWidth="1"/>
    <col min="10258" max="10259" width="2.125" style="9" customWidth="1"/>
    <col min="10260" max="10264" width="3.875" style="9" customWidth="1"/>
    <col min="10265" max="10265" width="3.125" style="9" customWidth="1"/>
    <col min="10266" max="10266" width="24.125" style="9" bestFit="1" customWidth="1"/>
    <col min="10267" max="10267" width="3.125" style="9" customWidth="1"/>
    <col min="10268" max="10268" width="0.625" style="9" customWidth="1"/>
    <col min="10269" max="10269" width="9" style="9"/>
    <col min="10270" max="10271" width="0" style="9" hidden="1" customWidth="1"/>
    <col min="10272" max="10496" width="9" style="9"/>
    <col min="10497" max="10498" width="0" style="9" hidden="1" customWidth="1"/>
    <col min="10499" max="10499" width="0.625" style="9" customWidth="1"/>
    <col min="10500" max="10510" width="2.125" style="9" customWidth="1"/>
    <col min="10511" max="10511" width="6" style="9" customWidth="1"/>
    <col min="10512" max="10512" width="22.375" style="9" customWidth="1"/>
    <col min="10513" max="10513" width="3.375" style="9" bestFit="1" customWidth="1"/>
    <col min="10514" max="10515" width="2.125" style="9" customWidth="1"/>
    <col min="10516" max="10520" width="3.875" style="9" customWidth="1"/>
    <col min="10521" max="10521" width="3.125" style="9" customWidth="1"/>
    <col min="10522" max="10522" width="24.125" style="9" bestFit="1" customWidth="1"/>
    <col min="10523" max="10523" width="3.125" style="9" customWidth="1"/>
    <col min="10524" max="10524" width="0.625" style="9" customWidth="1"/>
    <col min="10525" max="10525" width="9" style="9"/>
    <col min="10526" max="10527" width="0" style="9" hidden="1" customWidth="1"/>
    <col min="10528" max="10752" width="9" style="9"/>
    <col min="10753" max="10754" width="0" style="9" hidden="1" customWidth="1"/>
    <col min="10755" max="10755" width="0.625" style="9" customWidth="1"/>
    <col min="10756" max="10766" width="2.125" style="9" customWidth="1"/>
    <col min="10767" max="10767" width="6" style="9" customWidth="1"/>
    <col min="10768" max="10768" width="22.375" style="9" customWidth="1"/>
    <col min="10769" max="10769" width="3.375" style="9" bestFit="1" customWidth="1"/>
    <col min="10770" max="10771" width="2.125" style="9" customWidth="1"/>
    <col min="10772" max="10776" width="3.875" style="9" customWidth="1"/>
    <col min="10777" max="10777" width="3.125" style="9" customWidth="1"/>
    <col min="10778" max="10778" width="24.125" style="9" bestFit="1" customWidth="1"/>
    <col min="10779" max="10779" width="3.125" style="9" customWidth="1"/>
    <col min="10780" max="10780" width="0.625" style="9" customWidth="1"/>
    <col min="10781" max="10781" width="9" style="9"/>
    <col min="10782" max="10783" width="0" style="9" hidden="1" customWidth="1"/>
    <col min="10784" max="11008" width="9" style="9"/>
    <col min="11009" max="11010" width="0" style="9" hidden="1" customWidth="1"/>
    <col min="11011" max="11011" width="0.625" style="9" customWidth="1"/>
    <col min="11012" max="11022" width="2.125" style="9" customWidth="1"/>
    <col min="11023" max="11023" width="6" style="9" customWidth="1"/>
    <col min="11024" max="11024" width="22.375" style="9" customWidth="1"/>
    <col min="11025" max="11025" width="3.375" style="9" bestFit="1" customWidth="1"/>
    <col min="11026" max="11027" width="2.125" style="9" customWidth="1"/>
    <col min="11028" max="11032" width="3.875" style="9" customWidth="1"/>
    <col min="11033" max="11033" width="3.125" style="9" customWidth="1"/>
    <col min="11034" max="11034" width="24.125" style="9" bestFit="1" customWidth="1"/>
    <col min="11035" max="11035" width="3.125" style="9" customWidth="1"/>
    <col min="11036" max="11036" width="0.625" style="9" customWidth="1"/>
    <col min="11037" max="11037" width="9" style="9"/>
    <col min="11038" max="11039" width="0" style="9" hidden="1" customWidth="1"/>
    <col min="11040" max="11264" width="9" style="9"/>
    <col min="11265" max="11266" width="0" style="9" hidden="1" customWidth="1"/>
    <col min="11267" max="11267" width="0.625" style="9" customWidth="1"/>
    <col min="11268" max="11278" width="2.125" style="9" customWidth="1"/>
    <col min="11279" max="11279" width="6" style="9" customWidth="1"/>
    <col min="11280" max="11280" width="22.375" style="9" customWidth="1"/>
    <col min="11281" max="11281" width="3.375" style="9" bestFit="1" customWidth="1"/>
    <col min="11282" max="11283" width="2.125" style="9" customWidth="1"/>
    <col min="11284" max="11288" width="3.875" style="9" customWidth="1"/>
    <col min="11289" max="11289" width="3.125" style="9" customWidth="1"/>
    <col min="11290" max="11290" width="24.125" style="9" bestFit="1" customWidth="1"/>
    <col min="11291" max="11291" width="3.125" style="9" customWidth="1"/>
    <col min="11292" max="11292" width="0.625" style="9" customWidth="1"/>
    <col min="11293" max="11293" width="9" style="9"/>
    <col min="11294" max="11295" width="0" style="9" hidden="1" customWidth="1"/>
    <col min="11296" max="11520" width="9" style="9"/>
    <col min="11521" max="11522" width="0" style="9" hidden="1" customWidth="1"/>
    <col min="11523" max="11523" width="0.625" style="9" customWidth="1"/>
    <col min="11524" max="11534" width="2.125" style="9" customWidth="1"/>
    <col min="11535" max="11535" width="6" style="9" customWidth="1"/>
    <col min="11536" max="11536" width="22.375" style="9" customWidth="1"/>
    <col min="11537" max="11537" width="3.375" style="9" bestFit="1" customWidth="1"/>
    <col min="11538" max="11539" width="2.125" style="9" customWidth="1"/>
    <col min="11540" max="11544" width="3.875" style="9" customWidth="1"/>
    <col min="11545" max="11545" width="3.125" style="9" customWidth="1"/>
    <col min="11546" max="11546" width="24.125" style="9" bestFit="1" customWidth="1"/>
    <col min="11547" max="11547" width="3.125" style="9" customWidth="1"/>
    <col min="11548" max="11548" width="0.625" style="9" customWidth="1"/>
    <col min="11549" max="11549" width="9" style="9"/>
    <col min="11550" max="11551" width="0" style="9" hidden="1" customWidth="1"/>
    <col min="11552" max="11776" width="9" style="9"/>
    <col min="11777" max="11778" width="0" style="9" hidden="1" customWidth="1"/>
    <col min="11779" max="11779" width="0.625" style="9" customWidth="1"/>
    <col min="11780" max="11790" width="2.125" style="9" customWidth="1"/>
    <col min="11791" max="11791" width="6" style="9" customWidth="1"/>
    <col min="11792" max="11792" width="22.375" style="9" customWidth="1"/>
    <col min="11793" max="11793" width="3.375" style="9" bestFit="1" customWidth="1"/>
    <col min="11794" max="11795" width="2.125" style="9" customWidth="1"/>
    <col min="11796" max="11800" width="3.875" style="9" customWidth="1"/>
    <col min="11801" max="11801" width="3.125" style="9" customWidth="1"/>
    <col min="11802" max="11802" width="24.125" style="9" bestFit="1" customWidth="1"/>
    <col min="11803" max="11803" width="3.125" style="9" customWidth="1"/>
    <col min="11804" max="11804" width="0.625" style="9" customWidth="1"/>
    <col min="11805" max="11805" width="9" style="9"/>
    <col min="11806" max="11807" width="0" style="9" hidden="1" customWidth="1"/>
    <col min="11808" max="12032" width="9" style="9"/>
    <col min="12033" max="12034" width="0" style="9" hidden="1" customWidth="1"/>
    <col min="12035" max="12035" width="0.625" style="9" customWidth="1"/>
    <col min="12036" max="12046" width="2.125" style="9" customWidth="1"/>
    <col min="12047" max="12047" width="6" style="9" customWidth="1"/>
    <col min="12048" max="12048" width="22.375" style="9" customWidth="1"/>
    <col min="12049" max="12049" width="3.375" style="9" bestFit="1" customWidth="1"/>
    <col min="12050" max="12051" width="2.125" style="9" customWidth="1"/>
    <col min="12052" max="12056" width="3.875" style="9" customWidth="1"/>
    <col min="12057" max="12057" width="3.125" style="9" customWidth="1"/>
    <col min="12058" max="12058" width="24.125" style="9" bestFit="1" customWidth="1"/>
    <col min="12059" max="12059" width="3.125" style="9" customWidth="1"/>
    <col min="12060" max="12060" width="0.625" style="9" customWidth="1"/>
    <col min="12061" max="12061" width="9" style="9"/>
    <col min="12062" max="12063" width="0" style="9" hidden="1" customWidth="1"/>
    <col min="12064" max="12288" width="9" style="9"/>
    <col min="12289" max="12290" width="0" style="9" hidden="1" customWidth="1"/>
    <col min="12291" max="12291" width="0.625" style="9" customWidth="1"/>
    <col min="12292" max="12302" width="2.125" style="9" customWidth="1"/>
    <col min="12303" max="12303" width="6" style="9" customWidth="1"/>
    <col min="12304" max="12304" width="22.375" style="9" customWidth="1"/>
    <col min="12305" max="12305" width="3.375" style="9" bestFit="1" customWidth="1"/>
    <col min="12306" max="12307" width="2.125" style="9" customWidth="1"/>
    <col min="12308" max="12312" width="3.875" style="9" customWidth="1"/>
    <col min="12313" max="12313" width="3.125" style="9" customWidth="1"/>
    <col min="12314" max="12314" width="24.125" style="9" bestFit="1" customWidth="1"/>
    <col min="12315" max="12315" width="3.125" style="9" customWidth="1"/>
    <col min="12316" max="12316" width="0.625" style="9" customWidth="1"/>
    <col min="12317" max="12317" width="9" style="9"/>
    <col min="12318" max="12319" width="0" style="9" hidden="1" customWidth="1"/>
    <col min="12320" max="12544" width="9" style="9"/>
    <col min="12545" max="12546" width="0" style="9" hidden="1" customWidth="1"/>
    <col min="12547" max="12547" width="0.625" style="9" customWidth="1"/>
    <col min="12548" max="12558" width="2.125" style="9" customWidth="1"/>
    <col min="12559" max="12559" width="6" style="9" customWidth="1"/>
    <col min="12560" max="12560" width="22.375" style="9" customWidth="1"/>
    <col min="12561" max="12561" width="3.375" style="9" bestFit="1" customWidth="1"/>
    <col min="12562" max="12563" width="2.125" style="9" customWidth="1"/>
    <col min="12564" max="12568" width="3.875" style="9" customWidth="1"/>
    <col min="12569" max="12569" width="3.125" style="9" customWidth="1"/>
    <col min="12570" max="12570" width="24.125" style="9" bestFit="1" customWidth="1"/>
    <col min="12571" max="12571" width="3.125" style="9" customWidth="1"/>
    <col min="12572" max="12572" width="0.625" style="9" customWidth="1"/>
    <col min="12573" max="12573" width="9" style="9"/>
    <col min="12574" max="12575" width="0" style="9" hidden="1" customWidth="1"/>
    <col min="12576" max="12800" width="9" style="9"/>
    <col min="12801" max="12802" width="0" style="9" hidden="1" customWidth="1"/>
    <col min="12803" max="12803" width="0.625" style="9" customWidth="1"/>
    <col min="12804" max="12814" width="2.125" style="9" customWidth="1"/>
    <col min="12815" max="12815" width="6" style="9" customWidth="1"/>
    <col min="12816" max="12816" width="22.375" style="9" customWidth="1"/>
    <col min="12817" max="12817" width="3.375" style="9" bestFit="1" customWidth="1"/>
    <col min="12818" max="12819" width="2.125" style="9" customWidth="1"/>
    <col min="12820" max="12824" width="3.875" style="9" customWidth="1"/>
    <col min="12825" max="12825" width="3.125" style="9" customWidth="1"/>
    <col min="12826" max="12826" width="24.125" style="9" bestFit="1" customWidth="1"/>
    <col min="12827" max="12827" width="3.125" style="9" customWidth="1"/>
    <col min="12828" max="12828" width="0.625" style="9" customWidth="1"/>
    <col min="12829" max="12829" width="9" style="9"/>
    <col min="12830" max="12831" width="0" style="9" hidden="1" customWidth="1"/>
    <col min="12832" max="13056" width="9" style="9"/>
    <col min="13057" max="13058" width="0" style="9" hidden="1" customWidth="1"/>
    <col min="13059" max="13059" width="0.625" style="9" customWidth="1"/>
    <col min="13060" max="13070" width="2.125" style="9" customWidth="1"/>
    <col min="13071" max="13071" width="6" style="9" customWidth="1"/>
    <col min="13072" max="13072" width="22.375" style="9" customWidth="1"/>
    <col min="13073" max="13073" width="3.375" style="9" bestFit="1" customWidth="1"/>
    <col min="13074" max="13075" width="2.125" style="9" customWidth="1"/>
    <col min="13076" max="13080" width="3.875" style="9" customWidth="1"/>
    <col min="13081" max="13081" width="3.125" style="9" customWidth="1"/>
    <col min="13082" max="13082" width="24.125" style="9" bestFit="1" customWidth="1"/>
    <col min="13083" max="13083" width="3.125" style="9" customWidth="1"/>
    <col min="13084" max="13084" width="0.625" style="9" customWidth="1"/>
    <col min="13085" max="13085" width="9" style="9"/>
    <col min="13086" max="13087" width="0" style="9" hidden="1" customWidth="1"/>
    <col min="13088" max="13312" width="9" style="9"/>
    <col min="13313" max="13314" width="0" style="9" hidden="1" customWidth="1"/>
    <col min="13315" max="13315" width="0.625" style="9" customWidth="1"/>
    <col min="13316" max="13326" width="2.125" style="9" customWidth="1"/>
    <col min="13327" max="13327" width="6" style="9" customWidth="1"/>
    <col min="13328" max="13328" width="22.375" style="9" customWidth="1"/>
    <col min="13329" max="13329" width="3.375" style="9" bestFit="1" customWidth="1"/>
    <col min="13330" max="13331" width="2.125" style="9" customWidth="1"/>
    <col min="13332" max="13336" width="3.875" style="9" customWidth="1"/>
    <col min="13337" max="13337" width="3.125" style="9" customWidth="1"/>
    <col min="13338" max="13338" width="24.125" style="9" bestFit="1" customWidth="1"/>
    <col min="13339" max="13339" width="3.125" style="9" customWidth="1"/>
    <col min="13340" max="13340" width="0.625" style="9" customWidth="1"/>
    <col min="13341" max="13341" width="9" style="9"/>
    <col min="13342" max="13343" width="0" style="9" hidden="1" customWidth="1"/>
    <col min="13344" max="13568" width="9" style="9"/>
    <col min="13569" max="13570" width="0" style="9" hidden="1" customWidth="1"/>
    <col min="13571" max="13571" width="0.625" style="9" customWidth="1"/>
    <col min="13572" max="13582" width="2.125" style="9" customWidth="1"/>
    <col min="13583" max="13583" width="6" style="9" customWidth="1"/>
    <col min="13584" max="13584" width="22.375" style="9" customWidth="1"/>
    <col min="13585" max="13585" width="3.375" style="9" bestFit="1" customWidth="1"/>
    <col min="13586" max="13587" width="2.125" style="9" customWidth="1"/>
    <col min="13588" max="13592" width="3.875" style="9" customWidth="1"/>
    <col min="13593" max="13593" width="3.125" style="9" customWidth="1"/>
    <col min="13594" max="13594" width="24.125" style="9" bestFit="1" customWidth="1"/>
    <col min="13595" max="13595" width="3.125" style="9" customWidth="1"/>
    <col min="13596" max="13596" width="0.625" style="9" customWidth="1"/>
    <col min="13597" max="13597" width="9" style="9"/>
    <col min="13598" max="13599" width="0" style="9" hidden="1" customWidth="1"/>
    <col min="13600" max="13824" width="9" style="9"/>
    <col min="13825" max="13826" width="0" style="9" hidden="1" customWidth="1"/>
    <col min="13827" max="13827" width="0.625" style="9" customWidth="1"/>
    <col min="13828" max="13838" width="2.125" style="9" customWidth="1"/>
    <col min="13839" max="13839" width="6" style="9" customWidth="1"/>
    <col min="13840" max="13840" width="22.375" style="9" customWidth="1"/>
    <col min="13841" max="13841" width="3.375" style="9" bestFit="1" customWidth="1"/>
    <col min="13842" max="13843" width="2.125" style="9" customWidth="1"/>
    <col min="13844" max="13848" width="3.875" style="9" customWidth="1"/>
    <col min="13849" max="13849" width="3.125" style="9" customWidth="1"/>
    <col min="13850" max="13850" width="24.125" style="9" bestFit="1" customWidth="1"/>
    <col min="13851" max="13851" width="3.125" style="9" customWidth="1"/>
    <col min="13852" max="13852" width="0.625" style="9" customWidth="1"/>
    <col min="13853" max="13853" width="9" style="9"/>
    <col min="13854" max="13855" width="0" style="9" hidden="1" customWidth="1"/>
    <col min="13856" max="14080" width="9" style="9"/>
    <col min="14081" max="14082" width="0" style="9" hidden="1" customWidth="1"/>
    <col min="14083" max="14083" width="0.625" style="9" customWidth="1"/>
    <col min="14084" max="14094" width="2.125" style="9" customWidth="1"/>
    <col min="14095" max="14095" width="6" style="9" customWidth="1"/>
    <col min="14096" max="14096" width="22.375" style="9" customWidth="1"/>
    <col min="14097" max="14097" width="3.375" style="9" bestFit="1" customWidth="1"/>
    <col min="14098" max="14099" width="2.125" style="9" customWidth="1"/>
    <col min="14100" max="14104" width="3.875" style="9" customWidth="1"/>
    <col min="14105" max="14105" width="3.125" style="9" customWidth="1"/>
    <col min="14106" max="14106" width="24.125" style="9" bestFit="1" customWidth="1"/>
    <col min="14107" max="14107" width="3.125" style="9" customWidth="1"/>
    <col min="14108" max="14108" width="0.625" style="9" customWidth="1"/>
    <col min="14109" max="14109" width="9" style="9"/>
    <col min="14110" max="14111" width="0" style="9" hidden="1" customWidth="1"/>
    <col min="14112" max="14336" width="9" style="9"/>
    <col min="14337" max="14338" width="0" style="9" hidden="1" customWidth="1"/>
    <col min="14339" max="14339" width="0.625" style="9" customWidth="1"/>
    <col min="14340" max="14350" width="2.125" style="9" customWidth="1"/>
    <col min="14351" max="14351" width="6" style="9" customWidth="1"/>
    <col min="14352" max="14352" width="22.375" style="9" customWidth="1"/>
    <col min="14353" max="14353" width="3.375" style="9" bestFit="1" customWidth="1"/>
    <col min="14354" max="14355" width="2.125" style="9" customWidth="1"/>
    <col min="14356" max="14360" width="3.875" style="9" customWidth="1"/>
    <col min="14361" max="14361" width="3.125" style="9" customWidth="1"/>
    <col min="14362" max="14362" width="24.125" style="9" bestFit="1" customWidth="1"/>
    <col min="14363" max="14363" width="3.125" style="9" customWidth="1"/>
    <col min="14364" max="14364" width="0.625" style="9" customWidth="1"/>
    <col min="14365" max="14365" width="9" style="9"/>
    <col min="14366" max="14367" width="0" style="9" hidden="1" customWidth="1"/>
    <col min="14368" max="14592" width="9" style="9"/>
    <col min="14593" max="14594" width="0" style="9" hidden="1" customWidth="1"/>
    <col min="14595" max="14595" width="0.625" style="9" customWidth="1"/>
    <col min="14596" max="14606" width="2.125" style="9" customWidth="1"/>
    <col min="14607" max="14607" width="6" style="9" customWidth="1"/>
    <col min="14608" max="14608" width="22.375" style="9" customWidth="1"/>
    <col min="14609" max="14609" width="3.375" style="9" bestFit="1" customWidth="1"/>
    <col min="14610" max="14611" width="2.125" style="9" customWidth="1"/>
    <col min="14612" max="14616" width="3.875" style="9" customWidth="1"/>
    <col min="14617" max="14617" width="3.125" style="9" customWidth="1"/>
    <col min="14618" max="14618" width="24.125" style="9" bestFit="1" customWidth="1"/>
    <col min="14619" max="14619" width="3.125" style="9" customWidth="1"/>
    <col min="14620" max="14620" width="0.625" style="9" customWidth="1"/>
    <col min="14621" max="14621" width="9" style="9"/>
    <col min="14622" max="14623" width="0" style="9" hidden="1" customWidth="1"/>
    <col min="14624" max="14848" width="9" style="9"/>
    <col min="14849" max="14850" width="0" style="9" hidden="1" customWidth="1"/>
    <col min="14851" max="14851" width="0.625" style="9" customWidth="1"/>
    <col min="14852" max="14862" width="2.125" style="9" customWidth="1"/>
    <col min="14863" max="14863" width="6" style="9" customWidth="1"/>
    <col min="14864" max="14864" width="22.375" style="9" customWidth="1"/>
    <col min="14865" max="14865" width="3.375" style="9" bestFit="1" customWidth="1"/>
    <col min="14866" max="14867" width="2.125" style="9" customWidth="1"/>
    <col min="14868" max="14872" width="3.875" style="9" customWidth="1"/>
    <col min="14873" max="14873" width="3.125" style="9" customWidth="1"/>
    <col min="14874" max="14874" width="24.125" style="9" bestFit="1" customWidth="1"/>
    <col min="14875" max="14875" width="3.125" style="9" customWidth="1"/>
    <col min="14876" max="14876" width="0.625" style="9" customWidth="1"/>
    <col min="14877" max="14877" width="9" style="9"/>
    <col min="14878" max="14879" width="0" style="9" hidden="1" customWidth="1"/>
    <col min="14880" max="15104" width="9" style="9"/>
    <col min="15105" max="15106" width="0" style="9" hidden="1" customWidth="1"/>
    <col min="15107" max="15107" width="0.625" style="9" customWidth="1"/>
    <col min="15108" max="15118" width="2.125" style="9" customWidth="1"/>
    <col min="15119" max="15119" width="6" style="9" customWidth="1"/>
    <col min="15120" max="15120" width="22.375" style="9" customWidth="1"/>
    <col min="15121" max="15121" width="3.375" style="9" bestFit="1" customWidth="1"/>
    <col min="15122" max="15123" width="2.125" style="9" customWidth="1"/>
    <col min="15124" max="15128" width="3.875" style="9" customWidth="1"/>
    <col min="15129" max="15129" width="3.125" style="9" customWidth="1"/>
    <col min="15130" max="15130" width="24.125" style="9" bestFit="1" customWidth="1"/>
    <col min="15131" max="15131" width="3.125" style="9" customWidth="1"/>
    <col min="15132" max="15132" width="0.625" style="9" customWidth="1"/>
    <col min="15133" max="15133" width="9" style="9"/>
    <col min="15134" max="15135" width="0" style="9" hidden="1" customWidth="1"/>
    <col min="15136" max="15360" width="9" style="9"/>
    <col min="15361" max="15362" width="0" style="9" hidden="1" customWidth="1"/>
    <col min="15363" max="15363" width="0.625" style="9" customWidth="1"/>
    <col min="15364" max="15374" width="2.125" style="9" customWidth="1"/>
    <col min="15375" max="15375" width="6" style="9" customWidth="1"/>
    <col min="15376" max="15376" width="22.375" style="9" customWidth="1"/>
    <col min="15377" max="15377" width="3.375" style="9" bestFit="1" customWidth="1"/>
    <col min="15378" max="15379" width="2.125" style="9" customWidth="1"/>
    <col min="15380" max="15384" width="3.875" style="9" customWidth="1"/>
    <col min="15385" max="15385" width="3.125" style="9" customWidth="1"/>
    <col min="15386" max="15386" width="24.125" style="9" bestFit="1" customWidth="1"/>
    <col min="15387" max="15387" width="3.125" style="9" customWidth="1"/>
    <col min="15388" max="15388" width="0.625" style="9" customWidth="1"/>
    <col min="15389" max="15389" width="9" style="9"/>
    <col min="15390" max="15391" width="0" style="9" hidden="1" customWidth="1"/>
    <col min="15392" max="15616" width="9" style="9"/>
    <col min="15617" max="15618" width="0" style="9" hidden="1" customWidth="1"/>
    <col min="15619" max="15619" width="0.625" style="9" customWidth="1"/>
    <col min="15620" max="15630" width="2.125" style="9" customWidth="1"/>
    <col min="15631" max="15631" width="6" style="9" customWidth="1"/>
    <col min="15632" max="15632" width="22.375" style="9" customWidth="1"/>
    <col min="15633" max="15633" width="3.375" style="9" bestFit="1" customWidth="1"/>
    <col min="15634" max="15635" width="2.125" style="9" customWidth="1"/>
    <col min="15636" max="15640" width="3.875" style="9" customWidth="1"/>
    <col min="15641" max="15641" width="3.125" style="9" customWidth="1"/>
    <col min="15642" max="15642" width="24.125" style="9" bestFit="1" customWidth="1"/>
    <col min="15643" max="15643" width="3.125" style="9" customWidth="1"/>
    <col min="15644" max="15644" width="0.625" style="9" customWidth="1"/>
    <col min="15645" max="15645" width="9" style="9"/>
    <col min="15646" max="15647" width="0" style="9" hidden="1" customWidth="1"/>
    <col min="15648" max="15872" width="9" style="9"/>
    <col min="15873" max="15874" width="0" style="9" hidden="1" customWidth="1"/>
    <col min="15875" max="15875" width="0.625" style="9" customWidth="1"/>
    <col min="15876" max="15886" width="2.125" style="9" customWidth="1"/>
    <col min="15887" max="15887" width="6" style="9" customWidth="1"/>
    <col min="15888" max="15888" width="22.375" style="9" customWidth="1"/>
    <col min="15889" max="15889" width="3.375" style="9" bestFit="1" customWidth="1"/>
    <col min="15890" max="15891" width="2.125" style="9" customWidth="1"/>
    <col min="15892" max="15896" width="3.875" style="9" customWidth="1"/>
    <col min="15897" max="15897" width="3.125" style="9" customWidth="1"/>
    <col min="15898" max="15898" width="24.125" style="9" bestFit="1" customWidth="1"/>
    <col min="15899" max="15899" width="3.125" style="9" customWidth="1"/>
    <col min="15900" max="15900" width="0.625" style="9" customWidth="1"/>
    <col min="15901" max="15901" width="9" style="9"/>
    <col min="15902" max="15903" width="0" style="9" hidden="1" customWidth="1"/>
    <col min="15904" max="16128" width="9" style="9"/>
    <col min="16129" max="16130" width="0" style="9" hidden="1" customWidth="1"/>
    <col min="16131" max="16131" width="0.625" style="9" customWidth="1"/>
    <col min="16132" max="16142" width="2.125" style="9" customWidth="1"/>
    <col min="16143" max="16143" width="6" style="9" customWidth="1"/>
    <col min="16144" max="16144" width="22.375" style="9" customWidth="1"/>
    <col min="16145" max="16145" width="3.375" style="9" bestFit="1" customWidth="1"/>
    <col min="16146" max="16147" width="2.125" style="9" customWidth="1"/>
    <col min="16148" max="16152" width="3.875" style="9" customWidth="1"/>
    <col min="16153" max="16153" width="3.125" style="9" customWidth="1"/>
    <col min="16154" max="16154" width="24.125" style="9" bestFit="1" customWidth="1"/>
    <col min="16155" max="16155" width="3.125" style="9" customWidth="1"/>
    <col min="16156" max="16156" width="0.625" style="9" customWidth="1"/>
    <col min="16157" max="16157" width="9" style="9"/>
    <col min="16158" max="16159" width="0" style="9" hidden="1" customWidth="1"/>
    <col min="16160" max="16384" width="9" style="9"/>
  </cols>
  <sheetData>
    <row r="1" spans="1:31">
      <c r="D1" s="9" t="s">
        <v>333</v>
      </c>
    </row>
    <row r="2" spans="1:31">
      <c r="D2" s="9" t="s">
        <v>548</v>
      </c>
    </row>
    <row r="3" spans="1:31">
      <c r="D3" s="9" t="s">
        <v>334</v>
      </c>
    </row>
    <row r="4" spans="1:31">
      <c r="D4" s="9" t="s">
        <v>462</v>
      </c>
    </row>
    <row r="5" spans="1:31">
      <c r="D5" s="9" t="s">
        <v>336</v>
      </c>
    </row>
    <row r="6" spans="1:31">
      <c r="D6" s="9" t="s">
        <v>337</v>
      </c>
    </row>
    <row r="7" spans="1:31">
      <c r="D7" s="9" t="s">
        <v>338</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8" t="s">
        <v>463</v>
      </c>
      <c r="E9" s="418"/>
      <c r="F9" s="418"/>
      <c r="G9" s="418"/>
      <c r="H9" s="418"/>
      <c r="I9" s="418"/>
      <c r="J9" s="418"/>
      <c r="K9" s="418"/>
      <c r="L9" s="418"/>
      <c r="M9" s="418"/>
      <c r="N9" s="418"/>
      <c r="O9" s="418"/>
      <c r="P9" s="418"/>
      <c r="Q9" s="418"/>
      <c r="R9" s="418"/>
      <c r="S9" s="418"/>
      <c r="T9" s="418"/>
      <c r="U9" s="418"/>
      <c r="V9" s="418"/>
      <c r="W9" s="418"/>
      <c r="X9" s="418"/>
      <c r="Y9" s="418"/>
      <c r="Z9" s="418"/>
      <c r="AA9" s="418"/>
    </row>
    <row r="10" spans="1:31" ht="21" customHeight="1">
      <c r="D10" s="419" t="s">
        <v>549</v>
      </c>
      <c r="E10" s="419"/>
      <c r="F10" s="419"/>
      <c r="G10" s="419"/>
      <c r="H10" s="419"/>
      <c r="I10" s="419"/>
      <c r="J10" s="419"/>
      <c r="K10" s="419"/>
      <c r="L10" s="419"/>
      <c r="M10" s="419"/>
      <c r="N10" s="419"/>
      <c r="O10" s="419"/>
      <c r="P10" s="419"/>
      <c r="Q10" s="419"/>
      <c r="R10" s="419"/>
      <c r="S10" s="419"/>
      <c r="T10" s="419"/>
      <c r="U10" s="419"/>
      <c r="V10" s="419"/>
      <c r="W10" s="419"/>
      <c r="X10" s="419"/>
      <c r="Y10" s="419"/>
      <c r="Z10" s="419"/>
      <c r="AA10" s="419"/>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344</v>
      </c>
      <c r="AB11" s="13"/>
    </row>
    <row r="12" spans="1:31" s="16" customFormat="1" ht="14.25" customHeight="1" thickBot="1">
      <c r="A12" s="15" t="s">
        <v>314</v>
      </c>
      <c r="B12" s="15" t="s">
        <v>315</v>
      </c>
      <c r="D12" s="415" t="s">
        <v>0</v>
      </c>
      <c r="E12" s="416"/>
      <c r="F12" s="416"/>
      <c r="G12" s="416"/>
      <c r="H12" s="416"/>
      <c r="I12" s="416"/>
      <c r="J12" s="416"/>
      <c r="K12" s="420"/>
      <c r="L12" s="420"/>
      <c r="M12" s="420"/>
      <c r="N12" s="420"/>
      <c r="O12" s="420"/>
      <c r="P12" s="421" t="s">
        <v>316</v>
      </c>
      <c r="Q12" s="422"/>
      <c r="R12" s="416" t="s">
        <v>0</v>
      </c>
      <c r="S12" s="416"/>
      <c r="T12" s="416"/>
      <c r="U12" s="416"/>
      <c r="V12" s="416"/>
      <c r="W12" s="416"/>
      <c r="X12" s="416"/>
      <c r="Y12" s="416"/>
      <c r="Z12" s="421" t="s">
        <v>316</v>
      </c>
      <c r="AA12" s="422"/>
    </row>
    <row r="13" spans="1:31" ht="14.65" customHeight="1">
      <c r="D13" s="17" t="s">
        <v>317</v>
      </c>
      <c r="E13" s="18"/>
      <c r="F13" s="19"/>
      <c r="G13" s="20"/>
      <c r="H13" s="20"/>
      <c r="I13" s="20"/>
      <c r="J13" s="20"/>
      <c r="K13" s="18"/>
      <c r="L13" s="18"/>
      <c r="M13" s="18"/>
      <c r="N13" s="18"/>
      <c r="O13" s="18"/>
      <c r="P13" s="21"/>
      <c r="Q13" s="294"/>
      <c r="R13" s="19" t="s">
        <v>318</v>
      </c>
      <c r="S13" s="19"/>
      <c r="T13" s="19"/>
      <c r="U13" s="19"/>
      <c r="V13" s="19"/>
      <c r="W13" s="19"/>
      <c r="X13" s="19"/>
      <c r="Y13" s="18"/>
      <c r="Z13" s="213"/>
      <c r="AA13" s="214"/>
    </row>
    <row r="14" spans="1:31" ht="14.65" customHeight="1">
      <c r="A14" s="7" t="s">
        <v>3</v>
      </c>
      <c r="B14" s="7" t="s">
        <v>100</v>
      </c>
      <c r="D14" s="23"/>
      <c r="E14" s="19" t="s">
        <v>4</v>
      </c>
      <c r="F14" s="19"/>
      <c r="G14" s="19"/>
      <c r="H14" s="19"/>
      <c r="I14" s="19"/>
      <c r="J14" s="19"/>
      <c r="K14" s="18"/>
      <c r="L14" s="18"/>
      <c r="M14" s="18"/>
      <c r="N14" s="18"/>
      <c r="O14" s="18"/>
      <c r="P14" s="24">
        <v>28086148</v>
      </c>
      <c r="Q14" s="295" t="s">
        <v>347</v>
      </c>
      <c r="R14" s="19"/>
      <c r="S14" s="19" t="s">
        <v>101</v>
      </c>
      <c r="T14" s="19"/>
      <c r="U14" s="19"/>
      <c r="V14" s="19"/>
      <c r="W14" s="19"/>
      <c r="X14" s="19"/>
      <c r="Y14" s="18"/>
      <c r="Z14" s="24">
        <v>2547948</v>
      </c>
      <c r="AA14" s="215"/>
      <c r="AD14" s="9">
        <f>IF(AND(AD15="-",AD43="-",AD46="-"),"-",SUM(AD15,AD43,AD46))</f>
        <v>28086147688</v>
      </c>
      <c r="AE14" s="9">
        <f>IF(COUNTIF(AE15:AE19,"-")=COUNTA(AE15:AE19),"-",SUM(AE15:AE19))</f>
        <v>2547947731</v>
      </c>
    </row>
    <row r="15" spans="1:31" ht="14.65" customHeight="1">
      <c r="A15" s="7" t="s">
        <v>5</v>
      </c>
      <c r="B15" s="7" t="s">
        <v>102</v>
      </c>
      <c r="D15" s="23"/>
      <c r="E15" s="19"/>
      <c r="F15" s="19" t="s">
        <v>6</v>
      </c>
      <c r="G15" s="19"/>
      <c r="H15" s="19"/>
      <c r="I15" s="19"/>
      <c r="J15" s="19"/>
      <c r="K15" s="18"/>
      <c r="L15" s="18"/>
      <c r="M15" s="18"/>
      <c r="N15" s="18"/>
      <c r="O15" s="18"/>
      <c r="P15" s="24">
        <v>25467813</v>
      </c>
      <c r="Q15" s="295" t="s">
        <v>347</v>
      </c>
      <c r="R15" s="19"/>
      <c r="S15" s="19"/>
      <c r="T15" s="19" t="s">
        <v>554</v>
      </c>
      <c r="U15" s="19"/>
      <c r="V15" s="19"/>
      <c r="W15" s="19"/>
      <c r="X15" s="19"/>
      <c r="Y15" s="18"/>
      <c r="Z15" s="24">
        <v>3161478</v>
      </c>
      <c r="AA15" s="215"/>
      <c r="AD15" s="9">
        <f>IF(AND(AD16="-",AD32="-",COUNTIF(AD41:AD42,"-")=COUNTA(AD41:AD42)),"-",SUM(AD16,AD32,AD41:AD42))</f>
        <v>25467812907</v>
      </c>
      <c r="AE15" s="9">
        <v>3161477731</v>
      </c>
    </row>
    <row r="16" spans="1:31" ht="14.65" customHeight="1">
      <c r="A16" s="7" t="s">
        <v>7</v>
      </c>
      <c r="B16" s="7" t="s">
        <v>103</v>
      </c>
      <c r="D16" s="23"/>
      <c r="E16" s="19"/>
      <c r="F16" s="19"/>
      <c r="G16" s="19" t="s">
        <v>8</v>
      </c>
      <c r="H16" s="19"/>
      <c r="I16" s="19"/>
      <c r="J16" s="19"/>
      <c r="K16" s="18"/>
      <c r="L16" s="18"/>
      <c r="M16" s="18"/>
      <c r="N16" s="18"/>
      <c r="O16" s="18"/>
      <c r="P16" s="24">
        <v>9151155</v>
      </c>
      <c r="Q16" s="295" t="s">
        <v>347</v>
      </c>
      <c r="R16" s="19"/>
      <c r="S16" s="19"/>
      <c r="T16" s="19" t="s">
        <v>104</v>
      </c>
      <c r="U16" s="19"/>
      <c r="V16" s="19"/>
      <c r="W16" s="19"/>
      <c r="X16" s="19"/>
      <c r="Y16" s="18"/>
      <c r="Z16" s="24" t="s">
        <v>550</v>
      </c>
      <c r="AA16" s="215"/>
      <c r="AD16" s="9">
        <f>IF(COUNTIF(AD17:AD31,"-")=COUNTA(AD17:AD31),"-",SUM(AD17:AD31))</f>
        <v>9151154552</v>
      </c>
      <c r="AE16" s="9" t="s">
        <v>11</v>
      </c>
    </row>
    <row r="17" spans="1:31" ht="14.65" customHeight="1">
      <c r="A17" s="7" t="s">
        <v>9</v>
      </c>
      <c r="B17" s="7" t="s">
        <v>105</v>
      </c>
      <c r="D17" s="23"/>
      <c r="E17" s="19"/>
      <c r="F17" s="19"/>
      <c r="G17" s="19"/>
      <c r="H17" s="19" t="s">
        <v>10</v>
      </c>
      <c r="I17" s="19"/>
      <c r="J17" s="19"/>
      <c r="K17" s="18"/>
      <c r="L17" s="18"/>
      <c r="M17" s="18"/>
      <c r="N17" s="18"/>
      <c r="O17" s="18"/>
      <c r="P17" s="24">
        <v>2597315</v>
      </c>
      <c r="Q17" s="295"/>
      <c r="R17" s="19"/>
      <c r="S17" s="19"/>
      <c r="T17" s="19" t="s">
        <v>106</v>
      </c>
      <c r="U17" s="19"/>
      <c r="V17" s="19"/>
      <c r="W17" s="19"/>
      <c r="X17" s="19"/>
      <c r="Y17" s="18"/>
      <c r="Z17" s="24">
        <v>-613530</v>
      </c>
      <c r="AA17" s="215"/>
      <c r="AD17" s="9">
        <v>2597314512</v>
      </c>
      <c r="AE17" s="9">
        <v>-613530000</v>
      </c>
    </row>
    <row r="18" spans="1:31" ht="14.65" customHeight="1">
      <c r="A18" s="7" t="s">
        <v>12</v>
      </c>
      <c r="B18" s="7" t="s">
        <v>107</v>
      </c>
      <c r="D18" s="23"/>
      <c r="E18" s="19"/>
      <c r="F18" s="19"/>
      <c r="G18" s="19"/>
      <c r="H18" s="19" t="s">
        <v>13</v>
      </c>
      <c r="I18" s="19"/>
      <c r="J18" s="19"/>
      <c r="K18" s="18"/>
      <c r="L18" s="18"/>
      <c r="M18" s="18"/>
      <c r="N18" s="18"/>
      <c r="O18" s="18"/>
      <c r="P18" s="24">
        <v>599557</v>
      </c>
      <c r="Q18" s="295"/>
      <c r="R18" s="19"/>
      <c r="S18" s="19"/>
      <c r="T18" s="19" t="s">
        <v>108</v>
      </c>
      <c r="U18" s="19"/>
      <c r="V18" s="19"/>
      <c r="W18" s="19"/>
      <c r="X18" s="19"/>
      <c r="Y18" s="18"/>
      <c r="Z18" s="24" t="s">
        <v>550</v>
      </c>
      <c r="AA18" s="215"/>
      <c r="AD18" s="9">
        <v>599556601</v>
      </c>
      <c r="AE18" s="9" t="s">
        <v>11</v>
      </c>
    </row>
    <row r="19" spans="1:31" ht="14.65" customHeight="1">
      <c r="A19" s="7" t="s">
        <v>14</v>
      </c>
      <c r="B19" s="7" t="s">
        <v>109</v>
      </c>
      <c r="D19" s="23"/>
      <c r="E19" s="19"/>
      <c r="F19" s="19"/>
      <c r="G19" s="19"/>
      <c r="H19" s="19" t="s">
        <v>15</v>
      </c>
      <c r="I19" s="19"/>
      <c r="J19" s="19"/>
      <c r="K19" s="18"/>
      <c r="L19" s="18"/>
      <c r="M19" s="18"/>
      <c r="N19" s="18"/>
      <c r="O19" s="18"/>
      <c r="P19" s="24">
        <v>8967346</v>
      </c>
      <c r="Q19" s="295"/>
      <c r="R19" s="19"/>
      <c r="S19" s="19"/>
      <c r="T19" s="19" t="s">
        <v>35</v>
      </c>
      <c r="U19" s="19"/>
      <c r="V19" s="19"/>
      <c r="W19" s="19"/>
      <c r="X19" s="19"/>
      <c r="Y19" s="18"/>
      <c r="Z19" s="24" t="s">
        <v>550</v>
      </c>
      <c r="AA19" s="215"/>
      <c r="AD19" s="9">
        <v>8967345656</v>
      </c>
      <c r="AE19" s="9" t="s">
        <v>11</v>
      </c>
    </row>
    <row r="20" spans="1:31" ht="14.65" customHeight="1">
      <c r="A20" s="7" t="s">
        <v>16</v>
      </c>
      <c r="B20" s="7" t="s">
        <v>110</v>
      </c>
      <c r="D20" s="23"/>
      <c r="E20" s="19"/>
      <c r="F20" s="19"/>
      <c r="G20" s="19"/>
      <c r="H20" s="19" t="s">
        <v>17</v>
      </c>
      <c r="I20" s="19"/>
      <c r="J20" s="19"/>
      <c r="K20" s="18"/>
      <c r="L20" s="18"/>
      <c r="M20" s="18"/>
      <c r="N20" s="18"/>
      <c r="O20" s="18"/>
      <c r="P20" s="24">
        <v>-4615249</v>
      </c>
      <c r="Q20" s="295"/>
      <c r="R20" s="19"/>
      <c r="S20" s="19" t="s">
        <v>111</v>
      </c>
      <c r="T20" s="19"/>
      <c r="U20" s="19"/>
      <c r="V20" s="19"/>
      <c r="W20" s="19"/>
      <c r="X20" s="19"/>
      <c r="Y20" s="18"/>
      <c r="Z20" s="24">
        <v>212198</v>
      </c>
      <c r="AA20" s="215" t="s">
        <v>347</v>
      </c>
      <c r="AD20" s="9">
        <v>-4615248798</v>
      </c>
      <c r="AE20" s="9">
        <f>IF(COUNTIF(AE21:AE28,"-")=COUNTA(AE21:AE28),"-",SUM(AE21:AE28))</f>
        <v>212198237</v>
      </c>
    </row>
    <row r="21" spans="1:31" ht="14.65" customHeight="1">
      <c r="A21" s="7" t="s">
        <v>18</v>
      </c>
      <c r="B21" s="7" t="s">
        <v>112</v>
      </c>
      <c r="D21" s="23"/>
      <c r="E21" s="19"/>
      <c r="F21" s="19"/>
      <c r="G21" s="19"/>
      <c r="H21" s="19" t="s">
        <v>19</v>
      </c>
      <c r="I21" s="19"/>
      <c r="J21" s="19"/>
      <c r="K21" s="18"/>
      <c r="L21" s="18"/>
      <c r="M21" s="18"/>
      <c r="N21" s="18"/>
      <c r="O21" s="18"/>
      <c r="P21" s="24">
        <v>2802604</v>
      </c>
      <c r="Q21" s="295"/>
      <c r="R21" s="19"/>
      <c r="S21" s="19"/>
      <c r="T21" s="19" t="s">
        <v>555</v>
      </c>
      <c r="U21" s="19"/>
      <c r="V21" s="19"/>
      <c r="W21" s="19"/>
      <c r="X21" s="19"/>
      <c r="Y21" s="18"/>
      <c r="Z21" s="24" t="s">
        <v>556</v>
      </c>
      <c r="AA21" s="215"/>
      <c r="AD21" s="9">
        <v>2802603504</v>
      </c>
      <c r="AE21" s="9" t="s">
        <v>11</v>
      </c>
    </row>
    <row r="22" spans="1:31" ht="14.65" customHeight="1">
      <c r="A22" s="7" t="s">
        <v>20</v>
      </c>
      <c r="B22" s="7" t="s">
        <v>113</v>
      </c>
      <c r="D22" s="23"/>
      <c r="E22" s="19"/>
      <c r="F22" s="19"/>
      <c r="G22" s="19"/>
      <c r="H22" s="19" t="s">
        <v>21</v>
      </c>
      <c r="I22" s="19"/>
      <c r="J22" s="19"/>
      <c r="K22" s="18"/>
      <c r="L22" s="18"/>
      <c r="M22" s="18"/>
      <c r="N22" s="18"/>
      <c r="O22" s="18"/>
      <c r="P22" s="24">
        <v>-1255340</v>
      </c>
      <c r="Q22" s="295"/>
      <c r="R22" s="19"/>
      <c r="S22" s="19"/>
      <c r="T22" s="19" t="s">
        <v>114</v>
      </c>
      <c r="U22" s="19"/>
      <c r="V22" s="19"/>
      <c r="W22" s="19"/>
      <c r="X22" s="19"/>
      <c r="Y22" s="18"/>
      <c r="Z22" s="24" t="s">
        <v>556</v>
      </c>
      <c r="AA22" s="215"/>
      <c r="AD22" s="9">
        <v>-1255339996</v>
      </c>
      <c r="AE22" s="9" t="s">
        <v>11</v>
      </c>
    </row>
    <row r="23" spans="1:31" ht="14.65" customHeight="1">
      <c r="A23" s="7" t="s">
        <v>22</v>
      </c>
      <c r="B23" s="7" t="s">
        <v>115</v>
      </c>
      <c r="D23" s="23"/>
      <c r="E23" s="19"/>
      <c r="F23" s="19"/>
      <c r="G23" s="19"/>
      <c r="H23" s="19" t="s">
        <v>23</v>
      </c>
      <c r="I23" s="26"/>
      <c r="J23" s="26"/>
      <c r="K23" s="27"/>
      <c r="L23" s="27"/>
      <c r="M23" s="27"/>
      <c r="N23" s="27"/>
      <c r="O23" s="27"/>
      <c r="P23" s="24" t="s">
        <v>556</v>
      </c>
      <c r="Q23" s="295"/>
      <c r="R23" s="19"/>
      <c r="S23" s="19"/>
      <c r="T23" s="19" t="s">
        <v>116</v>
      </c>
      <c r="U23" s="19"/>
      <c r="V23" s="19"/>
      <c r="W23" s="19"/>
      <c r="X23" s="19"/>
      <c r="Y23" s="18"/>
      <c r="Z23" s="24" t="s">
        <v>556</v>
      </c>
      <c r="AA23" s="215"/>
      <c r="AD23" s="9" t="s">
        <v>11</v>
      </c>
      <c r="AE23" s="9" t="s">
        <v>11</v>
      </c>
    </row>
    <row r="24" spans="1:31" ht="14.65" customHeight="1">
      <c r="A24" s="7" t="s">
        <v>24</v>
      </c>
      <c r="B24" s="7" t="s">
        <v>117</v>
      </c>
      <c r="D24" s="23"/>
      <c r="E24" s="19"/>
      <c r="F24" s="19"/>
      <c r="G24" s="19"/>
      <c r="H24" s="19" t="s">
        <v>25</v>
      </c>
      <c r="I24" s="26"/>
      <c r="J24" s="26"/>
      <c r="K24" s="27"/>
      <c r="L24" s="27"/>
      <c r="M24" s="27"/>
      <c r="N24" s="27"/>
      <c r="O24" s="27"/>
      <c r="P24" s="24" t="s">
        <v>556</v>
      </c>
      <c r="Q24" s="295"/>
      <c r="R24" s="18"/>
      <c r="S24" s="19"/>
      <c r="T24" s="19" t="s">
        <v>118</v>
      </c>
      <c r="U24" s="19"/>
      <c r="V24" s="19"/>
      <c r="W24" s="19"/>
      <c r="X24" s="19"/>
      <c r="Y24" s="18"/>
      <c r="Z24" s="24" t="s">
        <v>556</v>
      </c>
      <c r="AA24" s="215"/>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556</v>
      </c>
      <c r="Q25" s="295"/>
      <c r="R25" s="18"/>
      <c r="S25" s="19"/>
      <c r="T25" s="19" t="s">
        <v>120</v>
      </c>
      <c r="U25" s="19"/>
      <c r="V25" s="19"/>
      <c r="W25" s="19"/>
      <c r="X25" s="19"/>
      <c r="Y25" s="18"/>
      <c r="Z25" s="24" t="s">
        <v>556</v>
      </c>
      <c r="AA25" s="215"/>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556</v>
      </c>
      <c r="Q26" s="295"/>
      <c r="R26" s="19"/>
      <c r="S26" s="19"/>
      <c r="T26" s="19" t="s">
        <v>122</v>
      </c>
      <c r="U26" s="19"/>
      <c r="V26" s="19"/>
      <c r="W26" s="19"/>
      <c r="X26" s="19"/>
      <c r="Y26" s="18"/>
      <c r="Z26" s="24">
        <v>201038</v>
      </c>
      <c r="AA26" s="215"/>
      <c r="AD26" s="9" t="s">
        <v>11</v>
      </c>
      <c r="AE26" s="9">
        <v>201037563</v>
      </c>
    </row>
    <row r="27" spans="1:31" ht="14.65" customHeight="1">
      <c r="A27" s="7" t="s">
        <v>30</v>
      </c>
      <c r="B27" s="7" t="s">
        <v>123</v>
      </c>
      <c r="D27" s="23"/>
      <c r="E27" s="19"/>
      <c r="F27" s="19"/>
      <c r="G27" s="19"/>
      <c r="H27" s="19" t="s">
        <v>31</v>
      </c>
      <c r="I27" s="26"/>
      <c r="J27" s="26"/>
      <c r="K27" s="27"/>
      <c r="L27" s="27"/>
      <c r="M27" s="27"/>
      <c r="N27" s="27"/>
      <c r="O27" s="27"/>
      <c r="P27" s="24" t="s">
        <v>556</v>
      </c>
      <c r="Q27" s="295"/>
      <c r="R27" s="19"/>
      <c r="S27" s="19"/>
      <c r="T27" s="19" t="s">
        <v>124</v>
      </c>
      <c r="U27" s="19"/>
      <c r="V27" s="19"/>
      <c r="W27" s="19"/>
      <c r="X27" s="19"/>
      <c r="Y27" s="18"/>
      <c r="Z27" s="24">
        <v>11161</v>
      </c>
      <c r="AA27" s="215"/>
      <c r="AD27" s="9" t="s">
        <v>11</v>
      </c>
      <c r="AE27" s="9">
        <v>11160674</v>
      </c>
    </row>
    <row r="28" spans="1:31" ht="14.65" customHeight="1">
      <c r="A28" s="7" t="s">
        <v>32</v>
      </c>
      <c r="B28" s="7" t="s">
        <v>125</v>
      </c>
      <c r="D28" s="23"/>
      <c r="E28" s="19"/>
      <c r="F28" s="19"/>
      <c r="G28" s="19"/>
      <c r="H28" s="19" t="s">
        <v>33</v>
      </c>
      <c r="I28" s="26"/>
      <c r="J28" s="26"/>
      <c r="K28" s="27"/>
      <c r="L28" s="27"/>
      <c r="M28" s="27"/>
      <c r="N28" s="27"/>
      <c r="O28" s="27"/>
      <c r="P28" s="24" t="s">
        <v>556</v>
      </c>
      <c r="Q28" s="295"/>
      <c r="R28" s="19"/>
      <c r="S28" s="19"/>
      <c r="T28" s="19" t="s">
        <v>35</v>
      </c>
      <c r="U28" s="19"/>
      <c r="V28" s="19"/>
      <c r="W28" s="19"/>
      <c r="X28" s="19"/>
      <c r="Y28" s="18"/>
      <c r="Z28" s="24" t="s">
        <v>556</v>
      </c>
      <c r="AA28" s="215"/>
      <c r="AD28" s="9" t="s">
        <v>11</v>
      </c>
      <c r="AE28" s="9" t="s">
        <v>11</v>
      </c>
    </row>
    <row r="29" spans="1:31" ht="14.65" customHeight="1">
      <c r="A29" s="7" t="s">
        <v>34</v>
      </c>
      <c r="B29" s="7" t="s">
        <v>98</v>
      </c>
      <c r="D29" s="23"/>
      <c r="E29" s="19"/>
      <c r="F29" s="19"/>
      <c r="G29" s="19"/>
      <c r="H29" s="19" t="s">
        <v>35</v>
      </c>
      <c r="I29" s="19"/>
      <c r="J29" s="19"/>
      <c r="K29" s="18"/>
      <c r="L29" s="18"/>
      <c r="M29" s="18"/>
      <c r="N29" s="18"/>
      <c r="O29" s="18"/>
      <c r="P29" s="24" t="s">
        <v>556</v>
      </c>
      <c r="Q29" s="295"/>
      <c r="R29" s="405" t="s">
        <v>99</v>
      </c>
      <c r="S29" s="406"/>
      <c r="T29" s="406"/>
      <c r="U29" s="406"/>
      <c r="V29" s="406"/>
      <c r="W29" s="406"/>
      <c r="X29" s="406"/>
      <c r="Y29" s="406"/>
      <c r="Z29" s="28">
        <v>2760146</v>
      </c>
      <c r="AA29" s="296"/>
      <c r="AD29" s="9" t="s">
        <v>11</v>
      </c>
      <c r="AE29" s="9">
        <f>IF(AND(AE14="-",AE20="-"),"-",SUM(AE14,AE20))</f>
        <v>2760145968</v>
      </c>
    </row>
    <row r="30" spans="1:31" ht="14.65" customHeight="1">
      <c r="A30" s="7" t="s">
        <v>36</v>
      </c>
      <c r="D30" s="23"/>
      <c r="E30" s="19"/>
      <c r="F30" s="19"/>
      <c r="G30" s="19"/>
      <c r="H30" s="19" t="s">
        <v>37</v>
      </c>
      <c r="I30" s="19"/>
      <c r="J30" s="19"/>
      <c r="K30" s="18"/>
      <c r="L30" s="18"/>
      <c r="M30" s="18"/>
      <c r="N30" s="18"/>
      <c r="O30" s="18"/>
      <c r="P30" s="24" t="s">
        <v>556</v>
      </c>
      <c r="Q30" s="295"/>
      <c r="R30" s="19" t="s">
        <v>321</v>
      </c>
      <c r="S30" s="312"/>
      <c r="T30" s="312"/>
      <c r="U30" s="312"/>
      <c r="V30" s="312"/>
      <c r="W30" s="312"/>
      <c r="X30" s="312"/>
      <c r="Y30" s="312"/>
      <c r="Z30" s="24"/>
      <c r="AA30" s="215"/>
      <c r="AD30" s="9" t="s">
        <v>11</v>
      </c>
    </row>
    <row r="31" spans="1:31" ht="14.65" customHeight="1">
      <c r="A31" s="7" t="s">
        <v>38</v>
      </c>
      <c r="B31" s="7" t="s">
        <v>128</v>
      </c>
      <c r="D31" s="23"/>
      <c r="E31" s="19"/>
      <c r="F31" s="19"/>
      <c r="G31" s="19"/>
      <c r="H31" s="19" t="s">
        <v>39</v>
      </c>
      <c r="I31" s="19"/>
      <c r="J31" s="19"/>
      <c r="K31" s="18"/>
      <c r="L31" s="18"/>
      <c r="M31" s="18"/>
      <c r="N31" s="18"/>
      <c r="O31" s="18"/>
      <c r="P31" s="24">
        <v>54923</v>
      </c>
      <c r="Q31" s="295"/>
      <c r="R31" s="19"/>
      <c r="S31" s="19" t="s">
        <v>129</v>
      </c>
      <c r="T31" s="19"/>
      <c r="U31" s="19"/>
      <c r="V31" s="19"/>
      <c r="W31" s="19"/>
      <c r="X31" s="19"/>
      <c r="Y31" s="18"/>
      <c r="Z31" s="24">
        <v>29662562</v>
      </c>
      <c r="AA31" s="215"/>
      <c r="AD31" s="9">
        <v>54923073</v>
      </c>
      <c r="AE31" s="9">
        <v>29662561856</v>
      </c>
    </row>
    <row r="32" spans="1:31" ht="14.65" customHeight="1">
      <c r="A32" s="7" t="s">
        <v>40</v>
      </c>
      <c r="B32" s="7" t="s">
        <v>130</v>
      </c>
      <c r="D32" s="23"/>
      <c r="E32" s="19"/>
      <c r="F32" s="19"/>
      <c r="G32" s="19" t="s">
        <v>41</v>
      </c>
      <c r="H32" s="19"/>
      <c r="I32" s="19"/>
      <c r="J32" s="19"/>
      <c r="K32" s="18"/>
      <c r="L32" s="18"/>
      <c r="M32" s="18"/>
      <c r="N32" s="18"/>
      <c r="O32" s="18"/>
      <c r="P32" s="24">
        <v>16133544</v>
      </c>
      <c r="Q32" s="295"/>
      <c r="R32" s="19"/>
      <c r="S32" s="18" t="s">
        <v>131</v>
      </c>
      <c r="T32" s="19"/>
      <c r="U32" s="19"/>
      <c r="V32" s="19"/>
      <c r="W32" s="19"/>
      <c r="X32" s="19"/>
      <c r="Y32" s="18"/>
      <c r="Z32" s="24">
        <v>-2482179</v>
      </c>
      <c r="AA32" s="215"/>
      <c r="AD32" s="9">
        <f>IF(COUNTIF(AD33:AD40,"-")=COUNTA(AD33:AD40),"-",SUM(AD33:AD40))</f>
        <v>16133544129</v>
      </c>
      <c r="AE32" s="9">
        <v>-2482178843</v>
      </c>
    </row>
    <row r="33" spans="1:30" ht="14.65" customHeight="1">
      <c r="A33" s="7" t="s">
        <v>42</v>
      </c>
      <c r="D33" s="23"/>
      <c r="E33" s="19"/>
      <c r="F33" s="19"/>
      <c r="G33" s="19"/>
      <c r="H33" s="19" t="s">
        <v>10</v>
      </c>
      <c r="I33" s="19"/>
      <c r="J33" s="19"/>
      <c r="K33" s="18"/>
      <c r="L33" s="18"/>
      <c r="M33" s="18"/>
      <c r="N33" s="18"/>
      <c r="O33" s="18"/>
      <c r="P33" s="24">
        <v>14437</v>
      </c>
      <c r="Q33" s="295"/>
      <c r="R33" s="23"/>
      <c r="S33" s="19"/>
      <c r="T33" s="19"/>
      <c r="U33" s="19"/>
      <c r="V33" s="19"/>
      <c r="W33" s="19"/>
      <c r="X33" s="19"/>
      <c r="Y33" s="18"/>
      <c r="Z33" s="24"/>
      <c r="AA33" s="297"/>
      <c r="AD33" s="9">
        <v>14437318</v>
      </c>
    </row>
    <row r="34" spans="1:30" ht="14.65" customHeight="1">
      <c r="A34" s="7" t="s">
        <v>43</v>
      </c>
      <c r="D34" s="23"/>
      <c r="E34" s="19"/>
      <c r="F34" s="19"/>
      <c r="G34" s="19"/>
      <c r="H34" s="19" t="s">
        <v>15</v>
      </c>
      <c r="I34" s="19"/>
      <c r="J34" s="19"/>
      <c r="K34" s="18"/>
      <c r="L34" s="18"/>
      <c r="M34" s="18"/>
      <c r="N34" s="18"/>
      <c r="O34" s="18"/>
      <c r="P34" s="24">
        <v>776543</v>
      </c>
      <c r="Q34" s="295"/>
      <c r="R34" s="407"/>
      <c r="S34" s="408"/>
      <c r="T34" s="408"/>
      <c r="U34" s="408"/>
      <c r="V34" s="408"/>
      <c r="W34" s="408"/>
      <c r="X34" s="408"/>
      <c r="Y34" s="408"/>
      <c r="Z34" s="24"/>
      <c r="AA34" s="215"/>
      <c r="AD34" s="9">
        <v>776543300</v>
      </c>
    </row>
    <row r="35" spans="1:30" ht="14.65" customHeight="1">
      <c r="A35" s="7" t="s">
        <v>44</v>
      </c>
      <c r="D35" s="23"/>
      <c r="E35" s="19"/>
      <c r="F35" s="19"/>
      <c r="G35" s="19"/>
      <c r="H35" s="19" t="s">
        <v>17</v>
      </c>
      <c r="I35" s="19"/>
      <c r="J35" s="19"/>
      <c r="K35" s="18"/>
      <c r="L35" s="18"/>
      <c r="M35" s="18"/>
      <c r="N35" s="18"/>
      <c r="O35" s="18"/>
      <c r="P35" s="24">
        <v>-258013</v>
      </c>
      <c r="Q35" s="295"/>
      <c r="R35" s="19"/>
      <c r="S35" s="312"/>
      <c r="T35" s="312"/>
      <c r="U35" s="312"/>
      <c r="V35" s="312"/>
      <c r="W35" s="312"/>
      <c r="X35" s="312"/>
      <c r="Y35" s="312"/>
      <c r="Z35" s="24"/>
      <c r="AA35" s="297"/>
      <c r="AD35" s="9">
        <v>-258013423</v>
      </c>
    </row>
    <row r="36" spans="1:30" ht="14.65" customHeight="1">
      <c r="A36" s="7" t="s">
        <v>45</v>
      </c>
      <c r="D36" s="23"/>
      <c r="E36" s="19"/>
      <c r="F36" s="19"/>
      <c r="G36" s="19"/>
      <c r="H36" s="19" t="s">
        <v>19</v>
      </c>
      <c r="I36" s="19"/>
      <c r="J36" s="19"/>
      <c r="K36" s="18"/>
      <c r="L36" s="18"/>
      <c r="M36" s="18"/>
      <c r="N36" s="18"/>
      <c r="O36" s="18"/>
      <c r="P36" s="24">
        <v>30412354</v>
      </c>
      <c r="Q36" s="295"/>
      <c r="R36" s="19"/>
      <c r="S36" s="19"/>
      <c r="T36" s="19"/>
      <c r="U36" s="19"/>
      <c r="V36" s="19"/>
      <c r="W36" s="19"/>
      <c r="X36" s="19"/>
      <c r="Y36" s="18"/>
      <c r="Z36" s="24"/>
      <c r="AA36" s="297"/>
      <c r="AD36" s="9">
        <v>30412353888</v>
      </c>
    </row>
    <row r="37" spans="1:30" ht="14.65" customHeight="1">
      <c r="A37" s="7" t="s">
        <v>46</v>
      </c>
      <c r="D37" s="23"/>
      <c r="E37" s="19"/>
      <c r="F37" s="19"/>
      <c r="G37" s="19"/>
      <c r="H37" s="19" t="s">
        <v>21</v>
      </c>
      <c r="I37" s="19"/>
      <c r="J37" s="19"/>
      <c r="K37" s="18"/>
      <c r="L37" s="18"/>
      <c r="M37" s="18"/>
      <c r="N37" s="18"/>
      <c r="O37" s="18"/>
      <c r="P37" s="24">
        <v>-14838732</v>
      </c>
      <c r="Q37" s="295"/>
      <c r="R37" s="17"/>
      <c r="S37" s="18"/>
      <c r="T37" s="18"/>
      <c r="U37" s="18"/>
      <c r="V37" s="18"/>
      <c r="W37" s="18"/>
      <c r="X37" s="18"/>
      <c r="Y37" s="34"/>
      <c r="Z37" s="24"/>
      <c r="AA37" s="297"/>
      <c r="AD37" s="9">
        <v>-14838731664</v>
      </c>
    </row>
    <row r="38" spans="1:30" ht="14.65" customHeight="1">
      <c r="A38" s="7" t="s">
        <v>47</v>
      </c>
      <c r="D38" s="23"/>
      <c r="E38" s="19"/>
      <c r="F38" s="19"/>
      <c r="G38" s="19"/>
      <c r="H38" s="19" t="s">
        <v>35</v>
      </c>
      <c r="I38" s="19"/>
      <c r="J38" s="19"/>
      <c r="K38" s="18"/>
      <c r="L38" s="18"/>
      <c r="M38" s="18"/>
      <c r="N38" s="18"/>
      <c r="O38" s="18"/>
      <c r="P38" s="24" t="s">
        <v>556</v>
      </c>
      <c r="Q38" s="295"/>
      <c r="R38" s="18"/>
      <c r="S38" s="18"/>
      <c r="T38" s="18"/>
      <c r="U38" s="18"/>
      <c r="V38" s="18"/>
      <c r="W38" s="18"/>
      <c r="X38" s="18"/>
      <c r="Y38" s="18"/>
      <c r="Z38" s="24"/>
      <c r="AA38" s="297"/>
      <c r="AD38" s="9" t="s">
        <v>11</v>
      </c>
    </row>
    <row r="39" spans="1:30" ht="14.65" customHeight="1">
      <c r="A39" s="7" t="s">
        <v>48</v>
      </c>
      <c r="D39" s="23"/>
      <c r="E39" s="19"/>
      <c r="F39" s="19"/>
      <c r="G39" s="19"/>
      <c r="H39" s="19" t="s">
        <v>37</v>
      </c>
      <c r="I39" s="19"/>
      <c r="J39" s="19"/>
      <c r="K39" s="18"/>
      <c r="L39" s="18"/>
      <c r="M39" s="18"/>
      <c r="N39" s="18"/>
      <c r="O39" s="18"/>
      <c r="P39" s="24" t="s">
        <v>556</v>
      </c>
      <c r="Q39" s="295"/>
      <c r="R39" s="35"/>
      <c r="S39" s="35"/>
      <c r="T39" s="35"/>
      <c r="U39" s="35"/>
      <c r="V39" s="35"/>
      <c r="W39" s="35"/>
      <c r="X39" s="35"/>
      <c r="Y39" s="35"/>
      <c r="Z39" s="213"/>
      <c r="AA39" s="298"/>
      <c r="AD39" s="9" t="s">
        <v>11</v>
      </c>
    </row>
    <row r="40" spans="1:30" ht="14.65" customHeight="1">
      <c r="A40" s="7" t="s">
        <v>49</v>
      </c>
      <c r="D40" s="23"/>
      <c r="E40" s="19"/>
      <c r="F40" s="19"/>
      <c r="G40" s="19"/>
      <c r="H40" s="19" t="s">
        <v>39</v>
      </c>
      <c r="I40" s="19"/>
      <c r="J40" s="19"/>
      <c r="K40" s="18"/>
      <c r="L40" s="18"/>
      <c r="M40" s="18"/>
      <c r="N40" s="18"/>
      <c r="O40" s="18"/>
      <c r="P40" s="24">
        <v>26955</v>
      </c>
      <c r="Q40" s="295"/>
      <c r="R40" s="35"/>
      <c r="S40" s="35"/>
      <c r="T40" s="35"/>
      <c r="U40" s="35"/>
      <c r="V40" s="35"/>
      <c r="W40" s="35"/>
      <c r="X40" s="35"/>
      <c r="Y40" s="35"/>
      <c r="Z40" s="213"/>
      <c r="AA40" s="298"/>
      <c r="AD40" s="9">
        <v>26954710</v>
      </c>
    </row>
    <row r="41" spans="1:30" ht="14.65" customHeight="1">
      <c r="A41" s="7" t="s">
        <v>50</v>
      </c>
      <c r="D41" s="23"/>
      <c r="E41" s="19"/>
      <c r="F41" s="19"/>
      <c r="G41" s="19" t="s">
        <v>51</v>
      </c>
      <c r="H41" s="26"/>
      <c r="I41" s="26"/>
      <c r="J41" s="26"/>
      <c r="K41" s="27"/>
      <c r="L41" s="27"/>
      <c r="M41" s="27"/>
      <c r="N41" s="27"/>
      <c r="O41" s="27"/>
      <c r="P41" s="24">
        <v>648080</v>
      </c>
      <c r="Q41" s="295"/>
      <c r="R41" s="35"/>
      <c r="S41" s="35"/>
      <c r="T41" s="35"/>
      <c r="U41" s="35"/>
      <c r="V41" s="35"/>
      <c r="W41" s="35"/>
      <c r="X41" s="35"/>
      <c r="Y41" s="35"/>
      <c r="Z41" s="213"/>
      <c r="AA41" s="298"/>
      <c r="AD41" s="9">
        <v>648080149</v>
      </c>
    </row>
    <row r="42" spans="1:30" ht="14.65" customHeight="1">
      <c r="A42" s="7" t="s">
        <v>52</v>
      </c>
      <c r="D42" s="23"/>
      <c r="E42" s="19"/>
      <c r="F42" s="19"/>
      <c r="G42" s="19" t="s">
        <v>53</v>
      </c>
      <c r="H42" s="26"/>
      <c r="I42" s="26"/>
      <c r="J42" s="26"/>
      <c r="K42" s="27"/>
      <c r="L42" s="27"/>
      <c r="M42" s="27"/>
      <c r="N42" s="27"/>
      <c r="O42" s="27"/>
      <c r="P42" s="24">
        <v>-464966</v>
      </c>
      <c r="Q42" s="295"/>
      <c r="R42" s="35"/>
      <c r="S42" s="35"/>
      <c r="T42" s="35"/>
      <c r="U42" s="35"/>
      <c r="V42" s="35"/>
      <c r="W42" s="35"/>
      <c r="X42" s="35"/>
      <c r="Y42" s="35"/>
      <c r="Z42" s="213"/>
      <c r="AA42" s="298"/>
      <c r="AD42" s="9">
        <v>-464965923</v>
      </c>
    </row>
    <row r="43" spans="1:30" ht="14.65" customHeight="1">
      <c r="A43" s="7" t="s">
        <v>54</v>
      </c>
      <c r="D43" s="23"/>
      <c r="E43" s="19"/>
      <c r="F43" s="19" t="s">
        <v>55</v>
      </c>
      <c r="G43" s="19"/>
      <c r="H43" s="26"/>
      <c r="I43" s="26"/>
      <c r="J43" s="26"/>
      <c r="K43" s="27"/>
      <c r="L43" s="27"/>
      <c r="M43" s="27"/>
      <c r="N43" s="27"/>
      <c r="O43" s="27"/>
      <c r="P43" s="24">
        <v>9121</v>
      </c>
      <c r="Q43" s="295"/>
      <c r="R43" s="35"/>
      <c r="S43" s="35"/>
      <c r="T43" s="35"/>
      <c r="U43" s="35"/>
      <c r="V43" s="35"/>
      <c r="W43" s="35"/>
      <c r="X43" s="35"/>
      <c r="Y43" s="35"/>
      <c r="Z43" s="213"/>
      <c r="AA43" s="298"/>
      <c r="AD43" s="9">
        <f>IF(COUNTIF(AD44:AD45,"-")=COUNTA(AD44:AD45),"-",SUM(AD44:AD45))</f>
        <v>9120892</v>
      </c>
    </row>
    <row r="44" spans="1:30" ht="14.65" customHeight="1">
      <c r="A44" s="7" t="s">
        <v>56</v>
      </c>
      <c r="D44" s="23"/>
      <c r="E44" s="19"/>
      <c r="F44" s="19"/>
      <c r="G44" s="19" t="s">
        <v>57</v>
      </c>
      <c r="H44" s="19"/>
      <c r="I44" s="19"/>
      <c r="J44" s="19"/>
      <c r="K44" s="18"/>
      <c r="L44" s="18"/>
      <c r="M44" s="18"/>
      <c r="N44" s="18"/>
      <c r="O44" s="18"/>
      <c r="P44" s="24">
        <v>9121</v>
      </c>
      <c r="Q44" s="295"/>
      <c r="R44" s="35"/>
      <c r="S44" s="35"/>
      <c r="T44" s="35"/>
      <c r="U44" s="35"/>
      <c r="V44" s="35"/>
      <c r="W44" s="35"/>
      <c r="X44" s="35"/>
      <c r="Y44" s="35"/>
      <c r="Z44" s="213"/>
      <c r="AA44" s="298"/>
      <c r="AD44" s="9">
        <v>9120892</v>
      </c>
    </row>
    <row r="45" spans="1:30" ht="14.65" customHeight="1">
      <c r="A45" s="7" t="s">
        <v>58</v>
      </c>
      <c r="D45" s="23"/>
      <c r="E45" s="19"/>
      <c r="F45" s="19"/>
      <c r="G45" s="19" t="s">
        <v>35</v>
      </c>
      <c r="H45" s="19"/>
      <c r="I45" s="19"/>
      <c r="J45" s="19"/>
      <c r="K45" s="18"/>
      <c r="L45" s="18"/>
      <c r="M45" s="18"/>
      <c r="N45" s="18"/>
      <c r="O45" s="18"/>
      <c r="P45" s="24" t="s">
        <v>556</v>
      </c>
      <c r="Q45" s="295"/>
      <c r="R45" s="35"/>
      <c r="S45" s="35"/>
      <c r="T45" s="35"/>
      <c r="U45" s="35"/>
      <c r="V45" s="35"/>
      <c r="W45" s="35"/>
      <c r="X45" s="35"/>
      <c r="Y45" s="35"/>
      <c r="Z45" s="213"/>
      <c r="AA45" s="298"/>
      <c r="AD45" s="9" t="s">
        <v>11</v>
      </c>
    </row>
    <row r="46" spans="1:30" ht="14.65" customHeight="1">
      <c r="A46" s="7" t="s">
        <v>59</v>
      </c>
      <c r="D46" s="23"/>
      <c r="E46" s="19"/>
      <c r="F46" s="19" t="s">
        <v>60</v>
      </c>
      <c r="G46" s="19"/>
      <c r="H46" s="19"/>
      <c r="I46" s="19"/>
      <c r="J46" s="19"/>
      <c r="K46" s="19"/>
      <c r="L46" s="18"/>
      <c r="M46" s="18"/>
      <c r="N46" s="18"/>
      <c r="O46" s="18"/>
      <c r="P46" s="24">
        <v>2609214</v>
      </c>
      <c r="Q46" s="295"/>
      <c r="R46" s="35"/>
      <c r="S46" s="35"/>
      <c r="T46" s="35"/>
      <c r="U46" s="35"/>
      <c r="V46" s="35"/>
      <c r="W46" s="35"/>
      <c r="X46" s="35"/>
      <c r="Y46" s="35"/>
      <c r="Z46" s="213"/>
      <c r="AA46" s="298"/>
      <c r="AD46" s="9">
        <f>IF(COUNTIF(AD47:AD58,"-")=COUNTA(AD47:AD58),"-",SUM(AD47,AD51:AD54,AD57:AD58))</f>
        <v>2609213889</v>
      </c>
    </row>
    <row r="47" spans="1:30" ht="14.65" customHeight="1">
      <c r="A47" s="7" t="s">
        <v>61</v>
      </c>
      <c r="D47" s="23"/>
      <c r="E47" s="19"/>
      <c r="F47" s="19"/>
      <c r="G47" s="19" t="s">
        <v>62</v>
      </c>
      <c r="H47" s="19"/>
      <c r="I47" s="19"/>
      <c r="J47" s="19"/>
      <c r="K47" s="19"/>
      <c r="L47" s="18"/>
      <c r="M47" s="18"/>
      <c r="N47" s="18"/>
      <c r="O47" s="18"/>
      <c r="P47" s="24">
        <v>33082</v>
      </c>
      <c r="Q47" s="295"/>
      <c r="R47" s="35"/>
      <c r="S47" s="35"/>
      <c r="T47" s="35"/>
      <c r="U47" s="35"/>
      <c r="V47" s="35"/>
      <c r="W47" s="35"/>
      <c r="X47" s="35"/>
      <c r="Y47" s="35"/>
      <c r="Z47" s="213"/>
      <c r="AA47" s="298"/>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556</v>
      </c>
      <c r="Q48" s="295"/>
      <c r="R48" s="35"/>
      <c r="S48" s="35"/>
      <c r="T48" s="35"/>
      <c r="U48" s="35"/>
      <c r="V48" s="35"/>
      <c r="W48" s="35"/>
      <c r="X48" s="35"/>
      <c r="Y48" s="35"/>
      <c r="Z48" s="213"/>
      <c r="AA48" s="298"/>
      <c r="AD48" s="9" t="s">
        <v>11</v>
      </c>
    </row>
    <row r="49" spans="1:30" ht="14.65" customHeight="1">
      <c r="A49" s="7" t="s">
        <v>65</v>
      </c>
      <c r="D49" s="23"/>
      <c r="E49" s="19"/>
      <c r="F49" s="19"/>
      <c r="G49" s="19"/>
      <c r="H49" s="19" t="s">
        <v>66</v>
      </c>
      <c r="I49" s="19"/>
      <c r="J49" s="19"/>
      <c r="K49" s="19"/>
      <c r="L49" s="18"/>
      <c r="M49" s="18"/>
      <c r="N49" s="18"/>
      <c r="O49" s="18"/>
      <c r="P49" s="24">
        <v>33082</v>
      </c>
      <c r="Q49" s="295"/>
      <c r="R49" s="35"/>
      <c r="S49" s="35"/>
      <c r="T49" s="35"/>
      <c r="U49" s="35"/>
      <c r="V49" s="35"/>
      <c r="W49" s="35"/>
      <c r="X49" s="35"/>
      <c r="Y49" s="35"/>
      <c r="Z49" s="213"/>
      <c r="AA49" s="298"/>
      <c r="AD49" s="9">
        <v>33082354</v>
      </c>
    </row>
    <row r="50" spans="1:30" ht="14.65" customHeight="1">
      <c r="A50" s="7" t="s">
        <v>67</v>
      </c>
      <c r="D50" s="23"/>
      <c r="E50" s="19"/>
      <c r="F50" s="19"/>
      <c r="G50" s="19"/>
      <c r="H50" s="19" t="s">
        <v>35</v>
      </c>
      <c r="I50" s="19"/>
      <c r="J50" s="19"/>
      <c r="K50" s="19"/>
      <c r="L50" s="18"/>
      <c r="M50" s="18"/>
      <c r="N50" s="18"/>
      <c r="O50" s="18"/>
      <c r="P50" s="24" t="s">
        <v>556</v>
      </c>
      <c r="Q50" s="295"/>
      <c r="R50" s="35"/>
      <c r="S50" s="35"/>
      <c r="T50" s="35"/>
      <c r="U50" s="35"/>
      <c r="V50" s="35"/>
      <c r="W50" s="35"/>
      <c r="X50" s="35"/>
      <c r="Y50" s="35"/>
      <c r="Z50" s="213"/>
      <c r="AA50" s="298"/>
      <c r="AD50" s="9" t="s">
        <v>11</v>
      </c>
    </row>
    <row r="51" spans="1:30" ht="14.65" customHeight="1">
      <c r="A51" s="7" t="s">
        <v>68</v>
      </c>
      <c r="D51" s="23"/>
      <c r="E51" s="19"/>
      <c r="F51" s="19"/>
      <c r="G51" s="19" t="s">
        <v>69</v>
      </c>
      <c r="H51" s="19"/>
      <c r="I51" s="19"/>
      <c r="J51" s="19"/>
      <c r="K51" s="19"/>
      <c r="L51" s="18"/>
      <c r="M51" s="18"/>
      <c r="N51" s="18"/>
      <c r="O51" s="18"/>
      <c r="P51" s="24" t="s">
        <v>556</v>
      </c>
      <c r="Q51" s="295"/>
      <c r="R51" s="35"/>
      <c r="S51" s="35"/>
      <c r="T51" s="35"/>
      <c r="U51" s="35"/>
      <c r="V51" s="35"/>
      <c r="W51" s="35"/>
      <c r="X51" s="35"/>
      <c r="Y51" s="35"/>
      <c r="Z51" s="213"/>
      <c r="AA51" s="298"/>
      <c r="AD51" s="9" t="s">
        <v>11</v>
      </c>
    </row>
    <row r="52" spans="1:30" ht="14.65" customHeight="1">
      <c r="A52" s="7" t="s">
        <v>70</v>
      </c>
      <c r="D52" s="23"/>
      <c r="E52" s="19"/>
      <c r="F52" s="19"/>
      <c r="G52" s="19" t="s">
        <v>71</v>
      </c>
      <c r="H52" s="19"/>
      <c r="I52" s="19"/>
      <c r="J52" s="19"/>
      <c r="K52" s="18"/>
      <c r="L52" s="18"/>
      <c r="M52" s="18"/>
      <c r="N52" s="18"/>
      <c r="O52" s="18"/>
      <c r="P52" s="24">
        <v>2748</v>
      </c>
      <c r="Q52" s="295"/>
      <c r="R52" s="35"/>
      <c r="S52" s="35"/>
      <c r="T52" s="35"/>
      <c r="U52" s="35"/>
      <c r="V52" s="35"/>
      <c r="W52" s="35"/>
      <c r="X52" s="35"/>
      <c r="Y52" s="35"/>
      <c r="Z52" s="213"/>
      <c r="AA52" s="298"/>
      <c r="AD52" s="9">
        <v>2747757</v>
      </c>
    </row>
    <row r="53" spans="1:30" ht="14.65" customHeight="1">
      <c r="A53" s="7" t="s">
        <v>72</v>
      </c>
      <c r="D53" s="23"/>
      <c r="E53" s="19"/>
      <c r="F53" s="19"/>
      <c r="G53" s="19" t="s">
        <v>73</v>
      </c>
      <c r="H53" s="19"/>
      <c r="I53" s="19"/>
      <c r="J53" s="19"/>
      <c r="K53" s="18"/>
      <c r="L53" s="18"/>
      <c r="M53" s="18"/>
      <c r="N53" s="18"/>
      <c r="O53" s="18"/>
      <c r="P53" s="24">
        <v>1800</v>
      </c>
      <c r="Q53" s="295"/>
      <c r="R53" s="35"/>
      <c r="S53" s="35"/>
      <c r="T53" s="35"/>
      <c r="U53" s="35"/>
      <c r="V53" s="35"/>
      <c r="W53" s="35"/>
      <c r="X53" s="35"/>
      <c r="Y53" s="35"/>
      <c r="Z53" s="213"/>
      <c r="AA53" s="298"/>
      <c r="AD53" s="9">
        <v>1800000</v>
      </c>
    </row>
    <row r="54" spans="1:30" ht="14.65" customHeight="1">
      <c r="A54" s="7" t="s">
        <v>74</v>
      </c>
      <c r="D54" s="23"/>
      <c r="E54" s="19"/>
      <c r="F54" s="19"/>
      <c r="G54" s="19" t="s">
        <v>75</v>
      </c>
      <c r="H54" s="19"/>
      <c r="I54" s="19"/>
      <c r="J54" s="19"/>
      <c r="K54" s="18"/>
      <c r="L54" s="18"/>
      <c r="M54" s="18"/>
      <c r="N54" s="18"/>
      <c r="O54" s="18"/>
      <c r="P54" s="24">
        <v>2571584</v>
      </c>
      <c r="Q54" s="295"/>
      <c r="R54" s="35"/>
      <c r="S54" s="35"/>
      <c r="T54" s="35"/>
      <c r="U54" s="35"/>
      <c r="V54" s="35"/>
      <c r="W54" s="35"/>
      <c r="X54" s="35"/>
      <c r="Y54" s="35"/>
      <c r="Z54" s="213"/>
      <c r="AA54" s="298"/>
      <c r="AD54" s="9">
        <f>IF(COUNTIF(AD55:AD56,"-")=COUNTA(AD55:AD56),"-",SUM(AD55:AD56))</f>
        <v>2571583778</v>
      </c>
    </row>
    <row r="55" spans="1:30" ht="14.65" customHeight="1">
      <c r="A55" s="7" t="s">
        <v>76</v>
      </c>
      <c r="D55" s="23"/>
      <c r="E55" s="19"/>
      <c r="F55" s="19"/>
      <c r="G55" s="19"/>
      <c r="H55" s="19" t="s">
        <v>77</v>
      </c>
      <c r="I55" s="19"/>
      <c r="J55" s="19"/>
      <c r="K55" s="18"/>
      <c r="L55" s="18"/>
      <c r="M55" s="18"/>
      <c r="N55" s="18"/>
      <c r="O55" s="18"/>
      <c r="P55" s="24">
        <v>1328199</v>
      </c>
      <c r="Q55" s="295"/>
      <c r="R55" s="35"/>
      <c r="S55" s="35"/>
      <c r="T55" s="35"/>
      <c r="U55" s="35"/>
      <c r="V55" s="35"/>
      <c r="W55" s="35"/>
      <c r="X55" s="35"/>
      <c r="Y55" s="35"/>
      <c r="Z55" s="213"/>
      <c r="AA55" s="298"/>
      <c r="AD55" s="9">
        <v>1328199271</v>
      </c>
    </row>
    <row r="56" spans="1:30" ht="14.65" customHeight="1">
      <c r="A56" s="7" t="s">
        <v>78</v>
      </c>
      <c r="D56" s="23"/>
      <c r="E56" s="18"/>
      <c r="F56" s="19"/>
      <c r="G56" s="19"/>
      <c r="H56" s="19" t="s">
        <v>35</v>
      </c>
      <c r="I56" s="19"/>
      <c r="J56" s="19"/>
      <c r="K56" s="18"/>
      <c r="L56" s="18"/>
      <c r="M56" s="18"/>
      <c r="N56" s="18"/>
      <c r="O56" s="18"/>
      <c r="P56" s="24">
        <v>1243385</v>
      </c>
      <c r="Q56" s="295"/>
      <c r="R56" s="35"/>
      <c r="S56" s="35"/>
      <c r="T56" s="35"/>
      <c r="U56" s="35"/>
      <c r="V56" s="35"/>
      <c r="W56" s="35"/>
      <c r="X56" s="35"/>
      <c r="Y56" s="35"/>
      <c r="Z56" s="213"/>
      <c r="AA56" s="298"/>
      <c r="AD56" s="9">
        <v>1243384507</v>
      </c>
    </row>
    <row r="57" spans="1:30" ht="14.65" customHeight="1">
      <c r="A57" s="7" t="s">
        <v>79</v>
      </c>
      <c r="D57" s="23"/>
      <c r="E57" s="18"/>
      <c r="F57" s="19"/>
      <c r="G57" s="19" t="s">
        <v>35</v>
      </c>
      <c r="H57" s="19"/>
      <c r="I57" s="19"/>
      <c r="J57" s="19"/>
      <c r="K57" s="18"/>
      <c r="L57" s="18"/>
      <c r="M57" s="18"/>
      <c r="N57" s="18"/>
      <c r="O57" s="18"/>
      <c r="P57" s="24" t="s">
        <v>556</v>
      </c>
      <c r="Q57" s="295"/>
      <c r="R57" s="35"/>
      <c r="S57" s="35"/>
      <c r="T57" s="35"/>
      <c r="U57" s="35"/>
      <c r="V57" s="35"/>
      <c r="W57" s="35"/>
      <c r="X57" s="35"/>
      <c r="Y57" s="35"/>
      <c r="Z57" s="213"/>
      <c r="AA57" s="298"/>
      <c r="AD57" s="9" t="s">
        <v>11</v>
      </c>
    </row>
    <row r="58" spans="1:30" ht="14.65" customHeight="1">
      <c r="A58" s="7" t="s">
        <v>80</v>
      </c>
      <c r="D58" s="23"/>
      <c r="E58" s="18"/>
      <c r="F58" s="19"/>
      <c r="G58" s="19" t="s">
        <v>81</v>
      </c>
      <c r="H58" s="19"/>
      <c r="I58" s="19"/>
      <c r="J58" s="19"/>
      <c r="K58" s="18"/>
      <c r="L58" s="18"/>
      <c r="M58" s="18"/>
      <c r="N58" s="18"/>
      <c r="O58" s="18"/>
      <c r="P58" s="24" t="s">
        <v>556</v>
      </c>
      <c r="Q58" s="295"/>
      <c r="R58" s="35"/>
      <c r="S58" s="35"/>
      <c r="T58" s="35"/>
      <c r="U58" s="35"/>
      <c r="V58" s="35"/>
      <c r="W58" s="35"/>
      <c r="X58" s="35"/>
      <c r="Y58" s="35"/>
      <c r="Z58" s="213"/>
      <c r="AA58" s="298"/>
      <c r="AD58" s="9" t="s">
        <v>11</v>
      </c>
    </row>
    <row r="59" spans="1:30" ht="14.65" customHeight="1">
      <c r="A59" s="7" t="s">
        <v>82</v>
      </c>
      <c r="D59" s="23"/>
      <c r="E59" s="18" t="s">
        <v>83</v>
      </c>
      <c r="F59" s="19"/>
      <c r="G59" s="20"/>
      <c r="H59" s="20"/>
      <c r="I59" s="20"/>
      <c r="J59" s="18"/>
      <c r="K59" s="18"/>
      <c r="L59" s="18"/>
      <c r="M59" s="18"/>
      <c r="N59" s="18"/>
      <c r="O59" s="18"/>
      <c r="P59" s="24">
        <v>1854381</v>
      </c>
      <c r="Q59" s="295"/>
      <c r="R59" s="35"/>
      <c r="S59" s="35"/>
      <c r="T59" s="35"/>
      <c r="U59" s="35"/>
      <c r="V59" s="35"/>
      <c r="W59" s="35"/>
      <c r="X59" s="35"/>
      <c r="Y59" s="35"/>
      <c r="Z59" s="213"/>
      <c r="AA59" s="298"/>
      <c r="AD59" s="9">
        <f>IF(COUNTIF(AD60:AD68,"-")=COUNTA(AD60:AD68),"-",SUM(AD60:AD63,AD66:AD68))</f>
        <v>1854381293</v>
      </c>
    </row>
    <row r="60" spans="1:30" ht="14.65" customHeight="1">
      <c r="A60" s="7" t="s">
        <v>84</v>
      </c>
      <c r="D60" s="23"/>
      <c r="E60" s="18"/>
      <c r="F60" s="19" t="s">
        <v>85</v>
      </c>
      <c r="G60" s="20"/>
      <c r="H60" s="20"/>
      <c r="I60" s="20"/>
      <c r="J60" s="18"/>
      <c r="K60" s="18"/>
      <c r="L60" s="18"/>
      <c r="M60" s="18"/>
      <c r="N60" s="18"/>
      <c r="O60" s="18"/>
      <c r="P60" s="24">
        <v>275189</v>
      </c>
      <c r="Q60" s="295"/>
      <c r="R60" s="35"/>
      <c r="S60" s="35"/>
      <c r="T60" s="35"/>
      <c r="U60" s="35"/>
      <c r="V60" s="35"/>
      <c r="W60" s="35"/>
      <c r="X60" s="35"/>
      <c r="Y60" s="35"/>
      <c r="Z60" s="213"/>
      <c r="AA60" s="298"/>
      <c r="AD60" s="9">
        <v>275188922</v>
      </c>
    </row>
    <row r="61" spans="1:30" ht="14.65" customHeight="1">
      <c r="A61" s="7" t="s">
        <v>86</v>
      </c>
      <c r="D61" s="23"/>
      <c r="E61" s="18"/>
      <c r="F61" s="19" t="s">
        <v>87</v>
      </c>
      <c r="G61" s="19"/>
      <c r="H61" s="26"/>
      <c r="I61" s="19"/>
      <c r="J61" s="19"/>
      <c r="K61" s="18"/>
      <c r="L61" s="18"/>
      <c r="M61" s="18"/>
      <c r="N61" s="18"/>
      <c r="O61" s="18"/>
      <c r="P61" s="24">
        <v>1833</v>
      </c>
      <c r="Q61" s="295"/>
      <c r="R61" s="35"/>
      <c r="S61" s="35"/>
      <c r="T61" s="35"/>
      <c r="U61" s="35"/>
      <c r="V61" s="35"/>
      <c r="W61" s="35"/>
      <c r="X61" s="35"/>
      <c r="Y61" s="35"/>
      <c r="Z61" s="213"/>
      <c r="AA61" s="298"/>
      <c r="AD61" s="9">
        <v>1833169</v>
      </c>
    </row>
    <row r="62" spans="1:30" ht="14.65" customHeight="1">
      <c r="A62" s="7">
        <v>1500000</v>
      </c>
      <c r="D62" s="23"/>
      <c r="E62" s="18"/>
      <c r="F62" s="19" t="s">
        <v>88</v>
      </c>
      <c r="G62" s="19"/>
      <c r="H62" s="19"/>
      <c r="I62" s="19"/>
      <c r="J62" s="19"/>
      <c r="K62" s="18"/>
      <c r="L62" s="18"/>
      <c r="M62" s="18"/>
      <c r="N62" s="18"/>
      <c r="O62" s="18"/>
      <c r="P62" s="24" t="s">
        <v>556</v>
      </c>
      <c r="Q62" s="295"/>
      <c r="R62" s="35"/>
      <c r="S62" s="35"/>
      <c r="T62" s="35"/>
      <c r="U62" s="35"/>
      <c r="V62" s="35"/>
      <c r="W62" s="35"/>
      <c r="X62" s="35"/>
      <c r="Y62" s="35"/>
      <c r="Z62" s="213"/>
      <c r="AA62" s="298"/>
      <c r="AD62" s="9" t="s">
        <v>11</v>
      </c>
    </row>
    <row r="63" spans="1:30" ht="14.65" customHeight="1">
      <c r="A63" s="7" t="s">
        <v>89</v>
      </c>
      <c r="D63" s="23"/>
      <c r="E63" s="19"/>
      <c r="F63" s="19" t="s">
        <v>75</v>
      </c>
      <c r="G63" s="19"/>
      <c r="H63" s="26"/>
      <c r="I63" s="19"/>
      <c r="J63" s="19"/>
      <c r="K63" s="18"/>
      <c r="L63" s="18"/>
      <c r="M63" s="18"/>
      <c r="N63" s="18"/>
      <c r="O63" s="18"/>
      <c r="P63" s="24">
        <v>1576414</v>
      </c>
      <c r="Q63" s="295"/>
      <c r="R63" s="35"/>
      <c r="S63" s="35"/>
      <c r="T63" s="35"/>
      <c r="U63" s="35"/>
      <c r="V63" s="35"/>
      <c r="W63" s="35"/>
      <c r="X63" s="35"/>
      <c r="Y63" s="35"/>
      <c r="Z63" s="213"/>
      <c r="AA63" s="298"/>
      <c r="AD63" s="9">
        <f>IF(COUNTIF(AD64:AD65,"-")=COUNTA(AD64:AD65),"-",SUM(AD64:AD65))</f>
        <v>1576414168</v>
      </c>
    </row>
    <row r="64" spans="1:30" ht="14.65" customHeight="1">
      <c r="A64" s="7" t="s">
        <v>90</v>
      </c>
      <c r="D64" s="23"/>
      <c r="E64" s="19"/>
      <c r="F64" s="19"/>
      <c r="G64" s="19" t="s">
        <v>91</v>
      </c>
      <c r="H64" s="19"/>
      <c r="I64" s="19"/>
      <c r="J64" s="19"/>
      <c r="K64" s="18"/>
      <c r="L64" s="18"/>
      <c r="M64" s="18"/>
      <c r="N64" s="18"/>
      <c r="O64" s="18"/>
      <c r="P64" s="24">
        <v>1576414</v>
      </c>
      <c r="Q64" s="295"/>
      <c r="R64" s="35"/>
      <c r="S64" s="35"/>
      <c r="T64" s="35"/>
      <c r="U64" s="35"/>
      <c r="V64" s="35"/>
      <c r="W64" s="35"/>
      <c r="X64" s="35"/>
      <c r="Y64" s="35"/>
      <c r="Z64" s="213"/>
      <c r="AA64" s="298"/>
      <c r="AD64" s="9">
        <v>1576414168</v>
      </c>
    </row>
    <row r="65" spans="1:31" ht="14.65" customHeight="1">
      <c r="A65" s="7" t="s">
        <v>92</v>
      </c>
      <c r="D65" s="23"/>
      <c r="E65" s="19"/>
      <c r="F65" s="19"/>
      <c r="G65" s="19" t="s">
        <v>77</v>
      </c>
      <c r="H65" s="19"/>
      <c r="I65" s="19"/>
      <c r="J65" s="19"/>
      <c r="K65" s="18"/>
      <c r="L65" s="18"/>
      <c r="M65" s="18"/>
      <c r="N65" s="18"/>
      <c r="O65" s="18"/>
      <c r="P65" s="24" t="s">
        <v>556</v>
      </c>
      <c r="Q65" s="295"/>
      <c r="R65" s="35"/>
      <c r="S65" s="35"/>
      <c r="T65" s="35"/>
      <c r="U65" s="35"/>
      <c r="V65" s="35"/>
      <c r="W65" s="35"/>
      <c r="X65" s="35"/>
      <c r="Y65" s="35"/>
      <c r="Z65" s="213"/>
      <c r="AA65" s="298"/>
      <c r="AD65" s="9" t="s">
        <v>11</v>
      </c>
    </row>
    <row r="66" spans="1:31" ht="14.65" customHeight="1">
      <c r="A66" s="7" t="s">
        <v>93</v>
      </c>
      <c r="D66" s="23"/>
      <c r="E66" s="19"/>
      <c r="F66" s="19" t="s">
        <v>94</v>
      </c>
      <c r="G66" s="19"/>
      <c r="H66" s="19"/>
      <c r="I66" s="19"/>
      <c r="J66" s="19"/>
      <c r="K66" s="18"/>
      <c r="L66" s="18"/>
      <c r="M66" s="18"/>
      <c r="N66" s="18"/>
      <c r="O66" s="18"/>
      <c r="P66" s="24" t="s">
        <v>556</v>
      </c>
      <c r="Q66" s="295"/>
      <c r="R66" s="35"/>
      <c r="S66" s="35"/>
      <c r="T66" s="35"/>
      <c r="U66" s="35"/>
      <c r="V66" s="35"/>
      <c r="W66" s="35"/>
      <c r="X66" s="35"/>
      <c r="Y66" s="35"/>
      <c r="Z66" s="213"/>
      <c r="AA66" s="298"/>
      <c r="AD66" s="9" t="s">
        <v>11</v>
      </c>
    </row>
    <row r="67" spans="1:31" ht="14.65" customHeight="1">
      <c r="A67" s="7" t="s">
        <v>95</v>
      </c>
      <c r="D67" s="23"/>
      <c r="E67" s="19"/>
      <c r="F67" s="19" t="s">
        <v>35</v>
      </c>
      <c r="G67" s="19"/>
      <c r="H67" s="26"/>
      <c r="I67" s="19"/>
      <c r="J67" s="19"/>
      <c r="K67" s="18"/>
      <c r="L67" s="18"/>
      <c r="M67" s="18"/>
      <c r="N67" s="18"/>
      <c r="O67" s="18"/>
      <c r="P67" s="24" t="s">
        <v>556</v>
      </c>
      <c r="Q67" s="295"/>
      <c r="R67" s="35"/>
      <c r="S67" s="35"/>
      <c r="T67" s="35"/>
      <c r="U67" s="35"/>
      <c r="V67" s="35"/>
      <c r="W67" s="35"/>
      <c r="X67" s="35"/>
      <c r="Y67" s="35"/>
      <c r="Z67" s="213"/>
      <c r="AA67" s="298"/>
      <c r="AD67" s="9" t="s">
        <v>11</v>
      </c>
    </row>
    <row r="68" spans="1:31" ht="14.65" customHeight="1">
      <c r="A68" s="7" t="s">
        <v>96</v>
      </c>
      <c r="D68" s="23"/>
      <c r="E68" s="19"/>
      <c r="F68" s="35" t="s">
        <v>81</v>
      </c>
      <c r="G68" s="19"/>
      <c r="H68" s="19"/>
      <c r="I68" s="19"/>
      <c r="J68" s="19"/>
      <c r="K68" s="18"/>
      <c r="L68" s="18"/>
      <c r="M68" s="18"/>
      <c r="N68" s="18"/>
      <c r="O68" s="18"/>
      <c r="P68" s="24">
        <v>945</v>
      </c>
      <c r="Q68" s="295"/>
      <c r="R68" s="35"/>
      <c r="S68" s="35"/>
      <c r="T68" s="35"/>
      <c r="U68" s="35"/>
      <c r="V68" s="35"/>
      <c r="W68" s="35"/>
      <c r="X68" s="35"/>
      <c r="Y68" s="35"/>
      <c r="Z68" s="213"/>
      <c r="AA68" s="298"/>
      <c r="AD68" s="9">
        <v>945034</v>
      </c>
    </row>
    <row r="69" spans="1:31" ht="14.65" customHeight="1" thickBot="1">
      <c r="A69" s="7">
        <v>1565000</v>
      </c>
      <c r="B69" s="7" t="s">
        <v>126</v>
      </c>
      <c r="D69" s="23"/>
      <c r="E69" s="19" t="s">
        <v>464</v>
      </c>
      <c r="F69" s="19"/>
      <c r="G69" s="19"/>
      <c r="H69" s="19"/>
      <c r="I69" s="19"/>
      <c r="J69" s="19"/>
      <c r="K69" s="18"/>
      <c r="L69" s="18"/>
      <c r="M69" s="18"/>
      <c r="N69" s="18"/>
      <c r="O69" s="18"/>
      <c r="P69" s="24" t="s">
        <v>556</v>
      </c>
      <c r="Q69" s="295"/>
      <c r="R69" s="409" t="s">
        <v>127</v>
      </c>
      <c r="S69" s="410"/>
      <c r="T69" s="410"/>
      <c r="U69" s="410"/>
      <c r="V69" s="410"/>
      <c r="W69" s="410"/>
      <c r="X69" s="410"/>
      <c r="Y69" s="411"/>
      <c r="Z69" s="37">
        <v>27180383</v>
      </c>
      <c r="AA69" s="299"/>
      <c r="AD69" s="9" t="s">
        <v>11</v>
      </c>
      <c r="AE69" s="9" t="e">
        <f>IF(AND(AE31="-",AE32="-",#REF!="-"),"-",SUM(AE31,AE32,#REF!))</f>
        <v>#REF!</v>
      </c>
    </row>
    <row r="70" spans="1:31" ht="14.65" customHeight="1" thickBot="1">
      <c r="A70" s="7" t="s">
        <v>1</v>
      </c>
      <c r="B70" s="7" t="s">
        <v>97</v>
      </c>
      <c r="D70" s="412" t="s">
        <v>2</v>
      </c>
      <c r="E70" s="413"/>
      <c r="F70" s="413"/>
      <c r="G70" s="413"/>
      <c r="H70" s="413"/>
      <c r="I70" s="413"/>
      <c r="J70" s="413"/>
      <c r="K70" s="413"/>
      <c r="L70" s="413"/>
      <c r="M70" s="413"/>
      <c r="N70" s="413"/>
      <c r="O70" s="414"/>
      <c r="P70" s="39">
        <v>29940529</v>
      </c>
      <c r="Q70" s="300"/>
      <c r="R70" s="415" t="s">
        <v>322</v>
      </c>
      <c r="S70" s="416"/>
      <c r="T70" s="416"/>
      <c r="U70" s="416"/>
      <c r="V70" s="416"/>
      <c r="W70" s="416"/>
      <c r="X70" s="416"/>
      <c r="Y70" s="417"/>
      <c r="Z70" s="39">
        <v>29940529</v>
      </c>
      <c r="AA70" s="216"/>
      <c r="AD70" s="9">
        <f>IF(AND(AD14="-",AD59="-",AD69="-"),"-",SUM(AD14,AD59,AD69))</f>
        <v>29940528981</v>
      </c>
      <c r="AE70" s="9" t="e">
        <f>IF(AND(AE29="-",AE69="-"),"-",SUM(AE29,AE69))</f>
        <v>#REF!</v>
      </c>
    </row>
    <row r="71" spans="1:31" ht="14.65" customHeight="1">
      <c r="D71" s="41"/>
      <c r="E71" s="41"/>
      <c r="F71" s="41"/>
      <c r="G71" s="41"/>
      <c r="H71" s="41"/>
      <c r="I71" s="41"/>
      <c r="J71" s="41"/>
      <c r="K71" s="41"/>
      <c r="L71" s="41"/>
      <c r="M71" s="41"/>
      <c r="N71" s="41"/>
      <c r="O71" s="41"/>
      <c r="P71" s="41"/>
      <c r="Q71" s="41"/>
      <c r="Z71" s="18"/>
      <c r="AA71" s="18"/>
    </row>
    <row r="72" spans="1:31" ht="14.65" customHeight="1">
      <c r="D72" s="42"/>
      <c r="E72" s="43" t="s">
        <v>323</v>
      </c>
      <c r="F72" s="42"/>
      <c r="G72" s="16"/>
      <c r="H72" s="16"/>
      <c r="I72" s="16"/>
      <c r="J72" s="16"/>
      <c r="K72" s="16"/>
      <c r="L72" s="16"/>
      <c r="M72" s="16"/>
      <c r="N72" s="16"/>
      <c r="O72" s="16"/>
      <c r="P72" s="16"/>
      <c r="Q72" s="16"/>
      <c r="Z72" s="41"/>
      <c r="AA72" s="41"/>
    </row>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D9:AA9"/>
    <mergeCell ref="D10:AA10"/>
    <mergeCell ref="D12:O12"/>
    <mergeCell ref="P12:Q12"/>
    <mergeCell ref="R12:Y12"/>
    <mergeCell ref="Z12:AA12"/>
    <mergeCell ref="R29:Y29"/>
    <mergeCell ref="R34:Y34"/>
    <mergeCell ref="R69:Y69"/>
    <mergeCell ref="D70:O70"/>
    <mergeCell ref="R70:Y70"/>
  </mergeCells>
  <phoneticPr fontId="13"/>
  <pageMargins left="0.70866141732283472" right="0.70866141732283472" top="0.39370078740157477" bottom="0.39370078740157477" header="0.51181102362204722" footer="0.51181102362204722"/>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50"/>
  <sheetViews>
    <sheetView topLeftCell="B1" zoomScale="85" zoomScaleNormal="85" zoomScaleSheetLayoutView="100" workbookViewId="0"/>
  </sheetViews>
  <sheetFormatPr defaultRowHeight="13.5"/>
  <cols>
    <col min="1" max="1" width="0" style="46" hidden="1" customWidth="1"/>
    <col min="2" max="2" width="0.625" style="6" customWidth="1"/>
    <col min="3" max="3" width="1.25" style="75" customWidth="1"/>
    <col min="4" max="12" width="2.125" style="75" customWidth="1"/>
    <col min="13" max="13" width="18.375" style="75" customWidth="1"/>
    <col min="14" max="14" width="21.625" style="75" bestFit="1" customWidth="1"/>
    <col min="15" max="15" width="2.5" style="75" customWidth="1"/>
    <col min="16" max="16" width="0.625" style="75" customWidth="1"/>
    <col min="17" max="17" width="9" style="6"/>
    <col min="18" max="18" width="0" style="6" hidden="1" customWidth="1"/>
    <col min="19" max="256" width="9" style="6"/>
    <col min="257" max="257" width="0" style="6" hidden="1" customWidth="1"/>
    <col min="258" max="258" width="0.625" style="6" customWidth="1"/>
    <col min="259" max="259" width="1.25" style="6" customWidth="1"/>
    <col min="260" max="268" width="2.125" style="6" customWidth="1"/>
    <col min="269" max="269" width="18.375" style="6" customWidth="1"/>
    <col min="270" max="270" width="21.625" style="6" bestFit="1" customWidth="1"/>
    <col min="271" max="271" width="2.5" style="6" customWidth="1"/>
    <col min="272" max="272" width="0.625" style="6" customWidth="1"/>
    <col min="273" max="273" width="9" style="6"/>
    <col min="274" max="274" width="0" style="6" hidden="1" customWidth="1"/>
    <col min="275" max="512" width="9" style="6"/>
    <col min="513" max="513" width="0" style="6" hidden="1" customWidth="1"/>
    <col min="514" max="514" width="0.625" style="6" customWidth="1"/>
    <col min="515" max="515" width="1.25" style="6" customWidth="1"/>
    <col min="516" max="524" width="2.125" style="6" customWidth="1"/>
    <col min="525" max="525" width="18.375" style="6" customWidth="1"/>
    <col min="526" max="526" width="21.625" style="6" bestFit="1" customWidth="1"/>
    <col min="527" max="527" width="2.5" style="6" customWidth="1"/>
    <col min="528" max="528" width="0.625" style="6" customWidth="1"/>
    <col min="529" max="529" width="9" style="6"/>
    <col min="530" max="530" width="0" style="6" hidden="1" customWidth="1"/>
    <col min="531" max="768" width="9" style="6"/>
    <col min="769" max="769" width="0" style="6" hidden="1" customWidth="1"/>
    <col min="770" max="770" width="0.625" style="6" customWidth="1"/>
    <col min="771" max="771" width="1.25" style="6" customWidth="1"/>
    <col min="772" max="780" width="2.125" style="6" customWidth="1"/>
    <col min="781" max="781" width="18.375" style="6" customWidth="1"/>
    <col min="782" max="782" width="21.625" style="6" bestFit="1" customWidth="1"/>
    <col min="783" max="783" width="2.5" style="6" customWidth="1"/>
    <col min="784" max="784" width="0.625" style="6" customWidth="1"/>
    <col min="785" max="785" width="9" style="6"/>
    <col min="786" max="786" width="0" style="6" hidden="1" customWidth="1"/>
    <col min="787" max="1024" width="9" style="6"/>
    <col min="1025" max="1025" width="0" style="6" hidden="1" customWidth="1"/>
    <col min="1026" max="1026" width="0.625" style="6" customWidth="1"/>
    <col min="1027" max="1027" width="1.25" style="6" customWidth="1"/>
    <col min="1028" max="1036" width="2.125" style="6" customWidth="1"/>
    <col min="1037" max="1037" width="18.375" style="6" customWidth="1"/>
    <col min="1038" max="1038" width="21.625" style="6" bestFit="1" customWidth="1"/>
    <col min="1039" max="1039" width="2.5" style="6" customWidth="1"/>
    <col min="1040" max="1040" width="0.625" style="6" customWidth="1"/>
    <col min="1041" max="1041" width="9" style="6"/>
    <col min="1042" max="1042" width="0" style="6" hidden="1" customWidth="1"/>
    <col min="1043" max="1280" width="9" style="6"/>
    <col min="1281" max="1281" width="0" style="6" hidden="1" customWidth="1"/>
    <col min="1282" max="1282" width="0.625" style="6" customWidth="1"/>
    <col min="1283" max="1283" width="1.25" style="6" customWidth="1"/>
    <col min="1284" max="1292" width="2.125" style="6" customWidth="1"/>
    <col min="1293" max="1293" width="18.375" style="6" customWidth="1"/>
    <col min="1294" max="1294" width="21.625" style="6" bestFit="1" customWidth="1"/>
    <col min="1295" max="1295" width="2.5" style="6" customWidth="1"/>
    <col min="1296" max="1296" width="0.625" style="6" customWidth="1"/>
    <col min="1297" max="1297" width="9" style="6"/>
    <col min="1298" max="1298" width="0" style="6" hidden="1" customWidth="1"/>
    <col min="1299" max="1536" width="9" style="6"/>
    <col min="1537" max="1537" width="0" style="6" hidden="1" customWidth="1"/>
    <col min="1538" max="1538" width="0.625" style="6" customWidth="1"/>
    <col min="1539" max="1539" width="1.25" style="6" customWidth="1"/>
    <col min="1540" max="1548" width="2.125" style="6" customWidth="1"/>
    <col min="1549" max="1549" width="18.375" style="6" customWidth="1"/>
    <col min="1550" max="1550" width="21.625" style="6" bestFit="1" customWidth="1"/>
    <col min="1551" max="1551" width="2.5" style="6" customWidth="1"/>
    <col min="1552" max="1552" width="0.625" style="6" customWidth="1"/>
    <col min="1553" max="1553" width="9" style="6"/>
    <col min="1554" max="1554" width="0" style="6" hidden="1" customWidth="1"/>
    <col min="1555" max="1792" width="9" style="6"/>
    <col min="1793" max="1793" width="0" style="6" hidden="1" customWidth="1"/>
    <col min="1794" max="1794" width="0.625" style="6" customWidth="1"/>
    <col min="1795" max="1795" width="1.25" style="6" customWidth="1"/>
    <col min="1796" max="1804" width="2.125" style="6" customWidth="1"/>
    <col min="1805" max="1805" width="18.375" style="6" customWidth="1"/>
    <col min="1806" max="1806" width="21.625" style="6" bestFit="1" customWidth="1"/>
    <col min="1807" max="1807" width="2.5" style="6" customWidth="1"/>
    <col min="1808" max="1808" width="0.625" style="6" customWidth="1"/>
    <col min="1809" max="1809" width="9" style="6"/>
    <col min="1810" max="1810" width="0" style="6" hidden="1" customWidth="1"/>
    <col min="1811" max="2048" width="9" style="6"/>
    <col min="2049" max="2049" width="0" style="6" hidden="1" customWidth="1"/>
    <col min="2050" max="2050" width="0.625" style="6" customWidth="1"/>
    <col min="2051" max="2051" width="1.25" style="6" customWidth="1"/>
    <col min="2052" max="2060" width="2.125" style="6" customWidth="1"/>
    <col min="2061" max="2061" width="18.375" style="6" customWidth="1"/>
    <col min="2062" max="2062" width="21.625" style="6" bestFit="1" customWidth="1"/>
    <col min="2063" max="2063" width="2.5" style="6" customWidth="1"/>
    <col min="2064" max="2064" width="0.625" style="6" customWidth="1"/>
    <col min="2065" max="2065" width="9" style="6"/>
    <col min="2066" max="2066" width="0" style="6" hidden="1" customWidth="1"/>
    <col min="2067" max="2304" width="9" style="6"/>
    <col min="2305" max="2305" width="0" style="6" hidden="1" customWidth="1"/>
    <col min="2306" max="2306" width="0.625" style="6" customWidth="1"/>
    <col min="2307" max="2307" width="1.25" style="6" customWidth="1"/>
    <col min="2308" max="2316" width="2.125" style="6" customWidth="1"/>
    <col min="2317" max="2317" width="18.375" style="6" customWidth="1"/>
    <col min="2318" max="2318" width="21.625" style="6" bestFit="1" customWidth="1"/>
    <col min="2319" max="2319" width="2.5" style="6" customWidth="1"/>
    <col min="2320" max="2320" width="0.625" style="6" customWidth="1"/>
    <col min="2321" max="2321" width="9" style="6"/>
    <col min="2322" max="2322" width="0" style="6" hidden="1" customWidth="1"/>
    <col min="2323" max="2560" width="9" style="6"/>
    <col min="2561" max="2561" width="0" style="6" hidden="1" customWidth="1"/>
    <col min="2562" max="2562" width="0.625" style="6" customWidth="1"/>
    <col min="2563" max="2563" width="1.25" style="6" customWidth="1"/>
    <col min="2564" max="2572" width="2.125" style="6" customWidth="1"/>
    <col min="2573" max="2573" width="18.375" style="6" customWidth="1"/>
    <col min="2574" max="2574" width="21.625" style="6" bestFit="1" customWidth="1"/>
    <col min="2575" max="2575" width="2.5" style="6" customWidth="1"/>
    <col min="2576" max="2576" width="0.625" style="6" customWidth="1"/>
    <col min="2577" max="2577" width="9" style="6"/>
    <col min="2578" max="2578" width="0" style="6" hidden="1" customWidth="1"/>
    <col min="2579" max="2816" width="9" style="6"/>
    <col min="2817" max="2817" width="0" style="6" hidden="1" customWidth="1"/>
    <col min="2818" max="2818" width="0.625" style="6" customWidth="1"/>
    <col min="2819" max="2819" width="1.25" style="6" customWidth="1"/>
    <col min="2820" max="2828" width="2.125" style="6" customWidth="1"/>
    <col min="2829" max="2829" width="18.375" style="6" customWidth="1"/>
    <col min="2830" max="2830" width="21.625" style="6" bestFit="1" customWidth="1"/>
    <col min="2831" max="2831" width="2.5" style="6" customWidth="1"/>
    <col min="2832" max="2832" width="0.625" style="6" customWidth="1"/>
    <col min="2833" max="2833" width="9" style="6"/>
    <col min="2834" max="2834" width="0" style="6" hidden="1" customWidth="1"/>
    <col min="2835" max="3072" width="9" style="6"/>
    <col min="3073" max="3073" width="0" style="6" hidden="1" customWidth="1"/>
    <col min="3074" max="3074" width="0.625" style="6" customWidth="1"/>
    <col min="3075" max="3075" width="1.25" style="6" customWidth="1"/>
    <col min="3076" max="3084" width="2.125" style="6" customWidth="1"/>
    <col min="3085" max="3085" width="18.375" style="6" customWidth="1"/>
    <col min="3086" max="3086" width="21.625" style="6" bestFit="1" customWidth="1"/>
    <col min="3087" max="3087" width="2.5" style="6" customWidth="1"/>
    <col min="3088" max="3088" width="0.625" style="6" customWidth="1"/>
    <col min="3089" max="3089" width="9" style="6"/>
    <col min="3090" max="3090" width="0" style="6" hidden="1" customWidth="1"/>
    <col min="3091" max="3328" width="9" style="6"/>
    <col min="3329" max="3329" width="0" style="6" hidden="1" customWidth="1"/>
    <col min="3330" max="3330" width="0.625" style="6" customWidth="1"/>
    <col min="3331" max="3331" width="1.25" style="6" customWidth="1"/>
    <col min="3332" max="3340" width="2.125" style="6" customWidth="1"/>
    <col min="3341" max="3341" width="18.375" style="6" customWidth="1"/>
    <col min="3342" max="3342" width="21.625" style="6" bestFit="1" customWidth="1"/>
    <col min="3343" max="3343" width="2.5" style="6" customWidth="1"/>
    <col min="3344" max="3344" width="0.625" style="6" customWidth="1"/>
    <col min="3345" max="3345" width="9" style="6"/>
    <col min="3346" max="3346" width="0" style="6" hidden="1" customWidth="1"/>
    <col min="3347" max="3584" width="9" style="6"/>
    <col min="3585" max="3585" width="0" style="6" hidden="1" customWidth="1"/>
    <col min="3586" max="3586" width="0.625" style="6" customWidth="1"/>
    <col min="3587" max="3587" width="1.25" style="6" customWidth="1"/>
    <col min="3588" max="3596" width="2.125" style="6" customWidth="1"/>
    <col min="3597" max="3597" width="18.375" style="6" customWidth="1"/>
    <col min="3598" max="3598" width="21.625" style="6" bestFit="1" customWidth="1"/>
    <col min="3599" max="3599" width="2.5" style="6" customWidth="1"/>
    <col min="3600" max="3600" width="0.625" style="6" customWidth="1"/>
    <col min="3601" max="3601" width="9" style="6"/>
    <col min="3602" max="3602" width="0" style="6" hidden="1" customWidth="1"/>
    <col min="3603" max="3840" width="9" style="6"/>
    <col min="3841" max="3841" width="0" style="6" hidden="1" customWidth="1"/>
    <col min="3842" max="3842" width="0.625" style="6" customWidth="1"/>
    <col min="3843" max="3843" width="1.25" style="6" customWidth="1"/>
    <col min="3844" max="3852" width="2.125" style="6" customWidth="1"/>
    <col min="3853" max="3853" width="18.375" style="6" customWidth="1"/>
    <col min="3854" max="3854" width="21.625" style="6" bestFit="1" customWidth="1"/>
    <col min="3855" max="3855" width="2.5" style="6" customWidth="1"/>
    <col min="3856" max="3856" width="0.625" style="6" customWidth="1"/>
    <col min="3857" max="3857" width="9" style="6"/>
    <col min="3858" max="3858" width="0" style="6" hidden="1" customWidth="1"/>
    <col min="3859" max="4096" width="9" style="6"/>
    <col min="4097" max="4097" width="0" style="6" hidden="1" customWidth="1"/>
    <col min="4098" max="4098" width="0.625" style="6" customWidth="1"/>
    <col min="4099" max="4099" width="1.25" style="6" customWidth="1"/>
    <col min="4100" max="4108" width="2.125" style="6" customWidth="1"/>
    <col min="4109" max="4109" width="18.375" style="6" customWidth="1"/>
    <col min="4110" max="4110" width="21.625" style="6" bestFit="1" customWidth="1"/>
    <col min="4111" max="4111" width="2.5" style="6" customWidth="1"/>
    <col min="4112" max="4112" width="0.625" style="6" customWidth="1"/>
    <col min="4113" max="4113" width="9" style="6"/>
    <col min="4114" max="4114" width="0" style="6" hidden="1" customWidth="1"/>
    <col min="4115" max="4352" width="9" style="6"/>
    <col min="4353" max="4353" width="0" style="6" hidden="1" customWidth="1"/>
    <col min="4354" max="4354" width="0.625" style="6" customWidth="1"/>
    <col min="4355" max="4355" width="1.25" style="6" customWidth="1"/>
    <col min="4356" max="4364" width="2.125" style="6" customWidth="1"/>
    <col min="4365" max="4365" width="18.375" style="6" customWidth="1"/>
    <col min="4366" max="4366" width="21.625" style="6" bestFit="1" customWidth="1"/>
    <col min="4367" max="4367" width="2.5" style="6" customWidth="1"/>
    <col min="4368" max="4368" width="0.625" style="6" customWidth="1"/>
    <col min="4369" max="4369" width="9" style="6"/>
    <col min="4370" max="4370" width="0" style="6" hidden="1" customWidth="1"/>
    <col min="4371" max="4608" width="9" style="6"/>
    <col min="4609" max="4609" width="0" style="6" hidden="1" customWidth="1"/>
    <col min="4610" max="4610" width="0.625" style="6" customWidth="1"/>
    <col min="4611" max="4611" width="1.25" style="6" customWidth="1"/>
    <col min="4612" max="4620" width="2.125" style="6" customWidth="1"/>
    <col min="4621" max="4621" width="18.375" style="6" customWidth="1"/>
    <col min="4622" max="4622" width="21.625" style="6" bestFit="1" customWidth="1"/>
    <col min="4623" max="4623" width="2.5" style="6" customWidth="1"/>
    <col min="4624" max="4624" width="0.625" style="6" customWidth="1"/>
    <col min="4625" max="4625" width="9" style="6"/>
    <col min="4626" max="4626" width="0" style="6" hidden="1" customWidth="1"/>
    <col min="4627" max="4864" width="9" style="6"/>
    <col min="4865" max="4865" width="0" style="6" hidden="1" customWidth="1"/>
    <col min="4866" max="4866" width="0.625" style="6" customWidth="1"/>
    <col min="4867" max="4867" width="1.25" style="6" customWidth="1"/>
    <col min="4868" max="4876" width="2.125" style="6" customWidth="1"/>
    <col min="4877" max="4877" width="18.375" style="6" customWidth="1"/>
    <col min="4878" max="4878" width="21.625" style="6" bestFit="1" customWidth="1"/>
    <col min="4879" max="4879" width="2.5" style="6" customWidth="1"/>
    <col min="4880" max="4880" width="0.625" style="6" customWidth="1"/>
    <col min="4881" max="4881" width="9" style="6"/>
    <col min="4882" max="4882" width="0" style="6" hidden="1" customWidth="1"/>
    <col min="4883" max="5120" width="9" style="6"/>
    <col min="5121" max="5121" width="0" style="6" hidden="1" customWidth="1"/>
    <col min="5122" max="5122" width="0.625" style="6" customWidth="1"/>
    <col min="5123" max="5123" width="1.25" style="6" customWidth="1"/>
    <col min="5124" max="5132" width="2.125" style="6" customWidth="1"/>
    <col min="5133" max="5133" width="18.375" style="6" customWidth="1"/>
    <col min="5134" max="5134" width="21.625" style="6" bestFit="1" customWidth="1"/>
    <col min="5135" max="5135" width="2.5" style="6" customWidth="1"/>
    <col min="5136" max="5136" width="0.625" style="6" customWidth="1"/>
    <col min="5137" max="5137" width="9" style="6"/>
    <col min="5138" max="5138" width="0" style="6" hidden="1" customWidth="1"/>
    <col min="5139" max="5376" width="9" style="6"/>
    <col min="5377" max="5377" width="0" style="6" hidden="1" customWidth="1"/>
    <col min="5378" max="5378" width="0.625" style="6" customWidth="1"/>
    <col min="5379" max="5379" width="1.25" style="6" customWidth="1"/>
    <col min="5380" max="5388" width="2.125" style="6" customWidth="1"/>
    <col min="5389" max="5389" width="18.375" style="6" customWidth="1"/>
    <col min="5390" max="5390" width="21.625" style="6" bestFit="1" customWidth="1"/>
    <col min="5391" max="5391" width="2.5" style="6" customWidth="1"/>
    <col min="5392" max="5392" width="0.625" style="6" customWidth="1"/>
    <col min="5393" max="5393" width="9" style="6"/>
    <col min="5394" max="5394" width="0" style="6" hidden="1" customWidth="1"/>
    <col min="5395" max="5632" width="9" style="6"/>
    <col min="5633" max="5633" width="0" style="6" hidden="1" customWidth="1"/>
    <col min="5634" max="5634" width="0.625" style="6" customWidth="1"/>
    <col min="5635" max="5635" width="1.25" style="6" customWidth="1"/>
    <col min="5636" max="5644" width="2.125" style="6" customWidth="1"/>
    <col min="5645" max="5645" width="18.375" style="6" customWidth="1"/>
    <col min="5646" max="5646" width="21.625" style="6" bestFit="1" customWidth="1"/>
    <col min="5647" max="5647" width="2.5" style="6" customWidth="1"/>
    <col min="5648" max="5648" width="0.625" style="6" customWidth="1"/>
    <col min="5649" max="5649" width="9" style="6"/>
    <col min="5650" max="5650" width="0" style="6" hidden="1" customWidth="1"/>
    <col min="5651" max="5888" width="9" style="6"/>
    <col min="5889" max="5889" width="0" style="6" hidden="1" customWidth="1"/>
    <col min="5890" max="5890" width="0.625" style="6" customWidth="1"/>
    <col min="5891" max="5891" width="1.25" style="6" customWidth="1"/>
    <col min="5892" max="5900" width="2.125" style="6" customWidth="1"/>
    <col min="5901" max="5901" width="18.375" style="6" customWidth="1"/>
    <col min="5902" max="5902" width="21.625" style="6" bestFit="1" customWidth="1"/>
    <col min="5903" max="5903" width="2.5" style="6" customWidth="1"/>
    <col min="5904" max="5904" width="0.625" style="6" customWidth="1"/>
    <col min="5905" max="5905" width="9" style="6"/>
    <col min="5906" max="5906" width="0" style="6" hidden="1" customWidth="1"/>
    <col min="5907" max="6144" width="9" style="6"/>
    <col min="6145" max="6145" width="0" style="6" hidden="1" customWidth="1"/>
    <col min="6146" max="6146" width="0.625" style="6" customWidth="1"/>
    <col min="6147" max="6147" width="1.25" style="6" customWidth="1"/>
    <col min="6148" max="6156" width="2.125" style="6" customWidth="1"/>
    <col min="6157" max="6157" width="18.375" style="6" customWidth="1"/>
    <col min="6158" max="6158" width="21.625" style="6" bestFit="1" customWidth="1"/>
    <col min="6159" max="6159" width="2.5" style="6" customWidth="1"/>
    <col min="6160" max="6160" width="0.625" style="6" customWidth="1"/>
    <col min="6161" max="6161" width="9" style="6"/>
    <col min="6162" max="6162" width="0" style="6" hidden="1" customWidth="1"/>
    <col min="6163" max="6400" width="9" style="6"/>
    <col min="6401" max="6401" width="0" style="6" hidden="1" customWidth="1"/>
    <col min="6402" max="6402" width="0.625" style="6" customWidth="1"/>
    <col min="6403" max="6403" width="1.25" style="6" customWidth="1"/>
    <col min="6404" max="6412" width="2.125" style="6" customWidth="1"/>
    <col min="6413" max="6413" width="18.375" style="6" customWidth="1"/>
    <col min="6414" max="6414" width="21.625" style="6" bestFit="1" customWidth="1"/>
    <col min="6415" max="6415" width="2.5" style="6" customWidth="1"/>
    <col min="6416" max="6416" width="0.625" style="6" customWidth="1"/>
    <col min="6417" max="6417" width="9" style="6"/>
    <col min="6418" max="6418" width="0" style="6" hidden="1" customWidth="1"/>
    <col min="6419" max="6656" width="9" style="6"/>
    <col min="6657" max="6657" width="0" style="6" hidden="1" customWidth="1"/>
    <col min="6658" max="6658" width="0.625" style="6" customWidth="1"/>
    <col min="6659" max="6659" width="1.25" style="6" customWidth="1"/>
    <col min="6660" max="6668" width="2.125" style="6" customWidth="1"/>
    <col min="6669" max="6669" width="18.375" style="6" customWidth="1"/>
    <col min="6670" max="6670" width="21.625" style="6" bestFit="1" customWidth="1"/>
    <col min="6671" max="6671" width="2.5" style="6" customWidth="1"/>
    <col min="6672" max="6672" width="0.625" style="6" customWidth="1"/>
    <col min="6673" max="6673" width="9" style="6"/>
    <col min="6674" max="6674" width="0" style="6" hidden="1" customWidth="1"/>
    <col min="6675" max="6912" width="9" style="6"/>
    <col min="6913" max="6913" width="0" style="6" hidden="1" customWidth="1"/>
    <col min="6914" max="6914" width="0.625" style="6" customWidth="1"/>
    <col min="6915" max="6915" width="1.25" style="6" customWidth="1"/>
    <col min="6916" max="6924" width="2.125" style="6" customWidth="1"/>
    <col min="6925" max="6925" width="18.375" style="6" customWidth="1"/>
    <col min="6926" max="6926" width="21.625" style="6" bestFit="1" customWidth="1"/>
    <col min="6927" max="6927" width="2.5" style="6" customWidth="1"/>
    <col min="6928" max="6928" width="0.625" style="6" customWidth="1"/>
    <col min="6929" max="6929" width="9" style="6"/>
    <col min="6930" max="6930" width="0" style="6" hidden="1" customWidth="1"/>
    <col min="6931" max="7168" width="9" style="6"/>
    <col min="7169" max="7169" width="0" style="6" hidden="1" customWidth="1"/>
    <col min="7170" max="7170" width="0.625" style="6" customWidth="1"/>
    <col min="7171" max="7171" width="1.25" style="6" customWidth="1"/>
    <col min="7172" max="7180" width="2.125" style="6" customWidth="1"/>
    <col min="7181" max="7181" width="18.375" style="6" customWidth="1"/>
    <col min="7182" max="7182" width="21.625" style="6" bestFit="1" customWidth="1"/>
    <col min="7183" max="7183" width="2.5" style="6" customWidth="1"/>
    <col min="7184" max="7184" width="0.625" style="6" customWidth="1"/>
    <col min="7185" max="7185" width="9" style="6"/>
    <col min="7186" max="7186" width="0" style="6" hidden="1" customWidth="1"/>
    <col min="7187" max="7424" width="9" style="6"/>
    <col min="7425" max="7425" width="0" style="6" hidden="1" customWidth="1"/>
    <col min="7426" max="7426" width="0.625" style="6" customWidth="1"/>
    <col min="7427" max="7427" width="1.25" style="6" customWidth="1"/>
    <col min="7428" max="7436" width="2.125" style="6" customWidth="1"/>
    <col min="7437" max="7437" width="18.375" style="6" customWidth="1"/>
    <col min="7438" max="7438" width="21.625" style="6" bestFit="1" customWidth="1"/>
    <col min="7439" max="7439" width="2.5" style="6" customWidth="1"/>
    <col min="7440" max="7440" width="0.625" style="6" customWidth="1"/>
    <col min="7441" max="7441" width="9" style="6"/>
    <col min="7442" max="7442" width="0" style="6" hidden="1" customWidth="1"/>
    <col min="7443" max="7680" width="9" style="6"/>
    <col min="7681" max="7681" width="0" style="6" hidden="1" customWidth="1"/>
    <col min="7682" max="7682" width="0.625" style="6" customWidth="1"/>
    <col min="7683" max="7683" width="1.25" style="6" customWidth="1"/>
    <col min="7684" max="7692" width="2.125" style="6" customWidth="1"/>
    <col min="7693" max="7693" width="18.375" style="6" customWidth="1"/>
    <col min="7694" max="7694" width="21.625" style="6" bestFit="1" customWidth="1"/>
    <col min="7695" max="7695" width="2.5" style="6" customWidth="1"/>
    <col min="7696" max="7696" width="0.625" style="6" customWidth="1"/>
    <col min="7697" max="7697" width="9" style="6"/>
    <col min="7698" max="7698" width="0" style="6" hidden="1" customWidth="1"/>
    <col min="7699" max="7936" width="9" style="6"/>
    <col min="7937" max="7937" width="0" style="6" hidden="1" customWidth="1"/>
    <col min="7938" max="7938" width="0.625" style="6" customWidth="1"/>
    <col min="7939" max="7939" width="1.25" style="6" customWidth="1"/>
    <col min="7940" max="7948" width="2.125" style="6" customWidth="1"/>
    <col min="7949" max="7949" width="18.375" style="6" customWidth="1"/>
    <col min="7950" max="7950" width="21.625" style="6" bestFit="1" customWidth="1"/>
    <col min="7951" max="7951" width="2.5" style="6" customWidth="1"/>
    <col min="7952" max="7952" width="0.625" style="6" customWidth="1"/>
    <col min="7953" max="7953" width="9" style="6"/>
    <col min="7954" max="7954" width="0" style="6" hidden="1" customWidth="1"/>
    <col min="7955" max="8192" width="9" style="6"/>
    <col min="8193" max="8193" width="0" style="6" hidden="1" customWidth="1"/>
    <col min="8194" max="8194" width="0.625" style="6" customWidth="1"/>
    <col min="8195" max="8195" width="1.25" style="6" customWidth="1"/>
    <col min="8196" max="8204" width="2.125" style="6" customWidth="1"/>
    <col min="8205" max="8205" width="18.375" style="6" customWidth="1"/>
    <col min="8206" max="8206" width="21.625" style="6" bestFit="1" customWidth="1"/>
    <col min="8207" max="8207" width="2.5" style="6" customWidth="1"/>
    <col min="8208" max="8208" width="0.625" style="6" customWidth="1"/>
    <col min="8209" max="8209" width="9" style="6"/>
    <col min="8210" max="8210" width="0" style="6" hidden="1" customWidth="1"/>
    <col min="8211" max="8448" width="9" style="6"/>
    <col min="8449" max="8449" width="0" style="6" hidden="1" customWidth="1"/>
    <col min="8450" max="8450" width="0.625" style="6" customWidth="1"/>
    <col min="8451" max="8451" width="1.25" style="6" customWidth="1"/>
    <col min="8452" max="8460" width="2.125" style="6" customWidth="1"/>
    <col min="8461" max="8461" width="18.375" style="6" customWidth="1"/>
    <col min="8462" max="8462" width="21.625" style="6" bestFit="1" customWidth="1"/>
    <col min="8463" max="8463" width="2.5" style="6" customWidth="1"/>
    <col min="8464" max="8464" width="0.625" style="6" customWidth="1"/>
    <col min="8465" max="8465" width="9" style="6"/>
    <col min="8466" max="8466" width="0" style="6" hidden="1" customWidth="1"/>
    <col min="8467" max="8704" width="9" style="6"/>
    <col min="8705" max="8705" width="0" style="6" hidden="1" customWidth="1"/>
    <col min="8706" max="8706" width="0.625" style="6" customWidth="1"/>
    <col min="8707" max="8707" width="1.25" style="6" customWidth="1"/>
    <col min="8708" max="8716" width="2.125" style="6" customWidth="1"/>
    <col min="8717" max="8717" width="18.375" style="6" customWidth="1"/>
    <col min="8718" max="8718" width="21.625" style="6" bestFit="1" customWidth="1"/>
    <col min="8719" max="8719" width="2.5" style="6" customWidth="1"/>
    <col min="8720" max="8720" width="0.625" style="6" customWidth="1"/>
    <col min="8721" max="8721" width="9" style="6"/>
    <col min="8722" max="8722" width="0" style="6" hidden="1" customWidth="1"/>
    <col min="8723" max="8960" width="9" style="6"/>
    <col min="8961" max="8961" width="0" style="6" hidden="1" customWidth="1"/>
    <col min="8962" max="8962" width="0.625" style="6" customWidth="1"/>
    <col min="8963" max="8963" width="1.25" style="6" customWidth="1"/>
    <col min="8964" max="8972" width="2.125" style="6" customWidth="1"/>
    <col min="8973" max="8973" width="18.375" style="6" customWidth="1"/>
    <col min="8974" max="8974" width="21.625" style="6" bestFit="1" customWidth="1"/>
    <col min="8975" max="8975" width="2.5" style="6" customWidth="1"/>
    <col min="8976" max="8976" width="0.625" style="6" customWidth="1"/>
    <col min="8977" max="8977" width="9" style="6"/>
    <col min="8978" max="8978" width="0" style="6" hidden="1" customWidth="1"/>
    <col min="8979" max="9216" width="9" style="6"/>
    <col min="9217" max="9217" width="0" style="6" hidden="1" customWidth="1"/>
    <col min="9218" max="9218" width="0.625" style="6" customWidth="1"/>
    <col min="9219" max="9219" width="1.25" style="6" customWidth="1"/>
    <col min="9220" max="9228" width="2.125" style="6" customWidth="1"/>
    <col min="9229" max="9229" width="18.375" style="6" customWidth="1"/>
    <col min="9230" max="9230" width="21.625" style="6" bestFit="1" customWidth="1"/>
    <col min="9231" max="9231" width="2.5" style="6" customWidth="1"/>
    <col min="9232" max="9232" width="0.625" style="6" customWidth="1"/>
    <col min="9233" max="9233" width="9" style="6"/>
    <col min="9234" max="9234" width="0" style="6" hidden="1" customWidth="1"/>
    <col min="9235" max="9472" width="9" style="6"/>
    <col min="9473" max="9473" width="0" style="6" hidden="1" customWidth="1"/>
    <col min="9474" max="9474" width="0.625" style="6" customWidth="1"/>
    <col min="9475" max="9475" width="1.25" style="6" customWidth="1"/>
    <col min="9476" max="9484" width="2.125" style="6" customWidth="1"/>
    <col min="9485" max="9485" width="18.375" style="6" customWidth="1"/>
    <col min="9486" max="9486" width="21.625" style="6" bestFit="1" customWidth="1"/>
    <col min="9487" max="9487" width="2.5" style="6" customWidth="1"/>
    <col min="9488" max="9488" width="0.625" style="6" customWidth="1"/>
    <col min="9489" max="9489" width="9" style="6"/>
    <col min="9490" max="9490" width="0" style="6" hidden="1" customWidth="1"/>
    <col min="9491" max="9728" width="9" style="6"/>
    <col min="9729" max="9729" width="0" style="6" hidden="1" customWidth="1"/>
    <col min="9730" max="9730" width="0.625" style="6" customWidth="1"/>
    <col min="9731" max="9731" width="1.25" style="6" customWidth="1"/>
    <col min="9732" max="9740" width="2.125" style="6" customWidth="1"/>
    <col min="9741" max="9741" width="18.375" style="6" customWidth="1"/>
    <col min="9742" max="9742" width="21.625" style="6" bestFit="1" customWidth="1"/>
    <col min="9743" max="9743" width="2.5" style="6" customWidth="1"/>
    <col min="9744" max="9744" width="0.625" style="6" customWidth="1"/>
    <col min="9745" max="9745" width="9" style="6"/>
    <col min="9746" max="9746" width="0" style="6" hidden="1" customWidth="1"/>
    <col min="9747" max="9984" width="9" style="6"/>
    <col min="9985" max="9985" width="0" style="6" hidden="1" customWidth="1"/>
    <col min="9986" max="9986" width="0.625" style="6" customWidth="1"/>
    <col min="9987" max="9987" width="1.25" style="6" customWidth="1"/>
    <col min="9988" max="9996" width="2.125" style="6" customWidth="1"/>
    <col min="9997" max="9997" width="18.375" style="6" customWidth="1"/>
    <col min="9998" max="9998" width="21.625" style="6" bestFit="1" customWidth="1"/>
    <col min="9999" max="9999" width="2.5" style="6" customWidth="1"/>
    <col min="10000" max="10000" width="0.625" style="6" customWidth="1"/>
    <col min="10001" max="10001" width="9" style="6"/>
    <col min="10002" max="10002" width="0" style="6" hidden="1" customWidth="1"/>
    <col min="10003" max="10240" width="9" style="6"/>
    <col min="10241" max="10241" width="0" style="6" hidden="1" customWidth="1"/>
    <col min="10242" max="10242" width="0.625" style="6" customWidth="1"/>
    <col min="10243" max="10243" width="1.25" style="6" customWidth="1"/>
    <col min="10244" max="10252" width="2.125" style="6" customWidth="1"/>
    <col min="10253" max="10253" width="18.375" style="6" customWidth="1"/>
    <col min="10254" max="10254" width="21.625" style="6" bestFit="1" customWidth="1"/>
    <col min="10255" max="10255" width="2.5" style="6" customWidth="1"/>
    <col min="10256" max="10256" width="0.625" style="6" customWidth="1"/>
    <col min="10257" max="10257" width="9" style="6"/>
    <col min="10258" max="10258" width="0" style="6" hidden="1" customWidth="1"/>
    <col min="10259" max="10496" width="9" style="6"/>
    <col min="10497" max="10497" width="0" style="6" hidden="1" customWidth="1"/>
    <col min="10498" max="10498" width="0.625" style="6" customWidth="1"/>
    <col min="10499" max="10499" width="1.25" style="6" customWidth="1"/>
    <col min="10500" max="10508" width="2.125" style="6" customWidth="1"/>
    <col min="10509" max="10509" width="18.375" style="6" customWidth="1"/>
    <col min="10510" max="10510" width="21.625" style="6" bestFit="1" customWidth="1"/>
    <col min="10511" max="10511" width="2.5" style="6" customWidth="1"/>
    <col min="10512" max="10512" width="0.625" style="6" customWidth="1"/>
    <col min="10513" max="10513" width="9" style="6"/>
    <col min="10514" max="10514" width="0" style="6" hidden="1" customWidth="1"/>
    <col min="10515" max="10752" width="9" style="6"/>
    <col min="10753" max="10753" width="0" style="6" hidden="1" customWidth="1"/>
    <col min="10754" max="10754" width="0.625" style="6" customWidth="1"/>
    <col min="10755" max="10755" width="1.25" style="6" customWidth="1"/>
    <col min="10756" max="10764" width="2.125" style="6" customWidth="1"/>
    <col min="10765" max="10765" width="18.375" style="6" customWidth="1"/>
    <col min="10766" max="10766" width="21.625" style="6" bestFit="1" customWidth="1"/>
    <col min="10767" max="10767" width="2.5" style="6" customWidth="1"/>
    <col min="10768" max="10768" width="0.625" style="6" customWidth="1"/>
    <col min="10769" max="10769" width="9" style="6"/>
    <col min="10770" max="10770" width="0" style="6" hidden="1" customWidth="1"/>
    <col min="10771" max="11008" width="9" style="6"/>
    <col min="11009" max="11009" width="0" style="6" hidden="1" customWidth="1"/>
    <col min="11010" max="11010" width="0.625" style="6" customWidth="1"/>
    <col min="11011" max="11011" width="1.25" style="6" customWidth="1"/>
    <col min="11012" max="11020" width="2.125" style="6" customWidth="1"/>
    <col min="11021" max="11021" width="18.375" style="6" customWidth="1"/>
    <col min="11022" max="11022" width="21.625" style="6" bestFit="1" customWidth="1"/>
    <col min="11023" max="11023" width="2.5" style="6" customWidth="1"/>
    <col min="11024" max="11024" width="0.625" style="6" customWidth="1"/>
    <col min="11025" max="11025" width="9" style="6"/>
    <col min="11026" max="11026" width="0" style="6" hidden="1" customWidth="1"/>
    <col min="11027" max="11264" width="9" style="6"/>
    <col min="11265" max="11265" width="0" style="6" hidden="1" customWidth="1"/>
    <col min="11266" max="11266" width="0.625" style="6" customWidth="1"/>
    <col min="11267" max="11267" width="1.25" style="6" customWidth="1"/>
    <col min="11268" max="11276" width="2.125" style="6" customWidth="1"/>
    <col min="11277" max="11277" width="18.375" style="6" customWidth="1"/>
    <col min="11278" max="11278" width="21.625" style="6" bestFit="1" customWidth="1"/>
    <col min="11279" max="11279" width="2.5" style="6" customWidth="1"/>
    <col min="11280" max="11280" width="0.625" style="6" customWidth="1"/>
    <col min="11281" max="11281" width="9" style="6"/>
    <col min="11282" max="11282" width="0" style="6" hidden="1" customWidth="1"/>
    <col min="11283" max="11520" width="9" style="6"/>
    <col min="11521" max="11521" width="0" style="6" hidden="1" customWidth="1"/>
    <col min="11522" max="11522" width="0.625" style="6" customWidth="1"/>
    <col min="11523" max="11523" width="1.25" style="6" customWidth="1"/>
    <col min="11524" max="11532" width="2.125" style="6" customWidth="1"/>
    <col min="11533" max="11533" width="18.375" style="6" customWidth="1"/>
    <col min="11534" max="11534" width="21.625" style="6" bestFit="1" customWidth="1"/>
    <col min="11535" max="11535" width="2.5" style="6" customWidth="1"/>
    <col min="11536" max="11536" width="0.625" style="6" customWidth="1"/>
    <col min="11537" max="11537" width="9" style="6"/>
    <col min="11538" max="11538" width="0" style="6" hidden="1" customWidth="1"/>
    <col min="11539" max="11776" width="9" style="6"/>
    <col min="11777" max="11777" width="0" style="6" hidden="1" customWidth="1"/>
    <col min="11778" max="11778" width="0.625" style="6" customWidth="1"/>
    <col min="11779" max="11779" width="1.25" style="6" customWidth="1"/>
    <col min="11780" max="11788" width="2.125" style="6" customWidth="1"/>
    <col min="11789" max="11789" width="18.375" style="6" customWidth="1"/>
    <col min="11790" max="11790" width="21.625" style="6" bestFit="1" customWidth="1"/>
    <col min="11791" max="11791" width="2.5" style="6" customWidth="1"/>
    <col min="11792" max="11792" width="0.625" style="6" customWidth="1"/>
    <col min="11793" max="11793" width="9" style="6"/>
    <col min="11794" max="11794" width="0" style="6" hidden="1" customWidth="1"/>
    <col min="11795" max="12032" width="9" style="6"/>
    <col min="12033" max="12033" width="0" style="6" hidden="1" customWidth="1"/>
    <col min="12034" max="12034" width="0.625" style="6" customWidth="1"/>
    <col min="12035" max="12035" width="1.25" style="6" customWidth="1"/>
    <col min="12036" max="12044" width="2.125" style="6" customWidth="1"/>
    <col min="12045" max="12045" width="18.375" style="6" customWidth="1"/>
    <col min="12046" max="12046" width="21.625" style="6" bestFit="1" customWidth="1"/>
    <col min="12047" max="12047" width="2.5" style="6" customWidth="1"/>
    <col min="12048" max="12048" width="0.625" style="6" customWidth="1"/>
    <col min="12049" max="12049" width="9" style="6"/>
    <col min="12050" max="12050" width="0" style="6" hidden="1" customWidth="1"/>
    <col min="12051" max="12288" width="9" style="6"/>
    <col min="12289" max="12289" width="0" style="6" hidden="1" customWidth="1"/>
    <col min="12290" max="12290" width="0.625" style="6" customWidth="1"/>
    <col min="12291" max="12291" width="1.25" style="6" customWidth="1"/>
    <col min="12292" max="12300" width="2.125" style="6" customWidth="1"/>
    <col min="12301" max="12301" width="18.375" style="6" customWidth="1"/>
    <col min="12302" max="12302" width="21.625" style="6" bestFit="1" customWidth="1"/>
    <col min="12303" max="12303" width="2.5" style="6" customWidth="1"/>
    <col min="12304" max="12304" width="0.625" style="6" customWidth="1"/>
    <col min="12305" max="12305" width="9" style="6"/>
    <col min="12306" max="12306" width="0" style="6" hidden="1" customWidth="1"/>
    <col min="12307" max="12544" width="9" style="6"/>
    <col min="12545" max="12545" width="0" style="6" hidden="1" customWidth="1"/>
    <col min="12546" max="12546" width="0.625" style="6" customWidth="1"/>
    <col min="12547" max="12547" width="1.25" style="6" customWidth="1"/>
    <col min="12548" max="12556" width="2.125" style="6" customWidth="1"/>
    <col min="12557" max="12557" width="18.375" style="6" customWidth="1"/>
    <col min="12558" max="12558" width="21.625" style="6" bestFit="1" customWidth="1"/>
    <col min="12559" max="12559" width="2.5" style="6" customWidth="1"/>
    <col min="12560" max="12560" width="0.625" style="6" customWidth="1"/>
    <col min="12561" max="12561" width="9" style="6"/>
    <col min="12562" max="12562" width="0" style="6" hidden="1" customWidth="1"/>
    <col min="12563" max="12800" width="9" style="6"/>
    <col min="12801" max="12801" width="0" style="6" hidden="1" customWidth="1"/>
    <col min="12802" max="12802" width="0.625" style="6" customWidth="1"/>
    <col min="12803" max="12803" width="1.25" style="6" customWidth="1"/>
    <col min="12804" max="12812" width="2.125" style="6" customWidth="1"/>
    <col min="12813" max="12813" width="18.375" style="6" customWidth="1"/>
    <col min="12814" max="12814" width="21.625" style="6" bestFit="1" customWidth="1"/>
    <col min="12815" max="12815" width="2.5" style="6" customWidth="1"/>
    <col min="12816" max="12816" width="0.625" style="6" customWidth="1"/>
    <col min="12817" max="12817" width="9" style="6"/>
    <col min="12818" max="12818" width="0" style="6" hidden="1" customWidth="1"/>
    <col min="12819" max="13056" width="9" style="6"/>
    <col min="13057" max="13057" width="0" style="6" hidden="1" customWidth="1"/>
    <col min="13058" max="13058" width="0.625" style="6" customWidth="1"/>
    <col min="13059" max="13059" width="1.25" style="6" customWidth="1"/>
    <col min="13060" max="13068" width="2.125" style="6" customWidth="1"/>
    <col min="13069" max="13069" width="18.375" style="6" customWidth="1"/>
    <col min="13070" max="13070" width="21.625" style="6" bestFit="1" customWidth="1"/>
    <col min="13071" max="13071" width="2.5" style="6" customWidth="1"/>
    <col min="13072" max="13072" width="0.625" style="6" customWidth="1"/>
    <col min="13073" max="13073" width="9" style="6"/>
    <col min="13074" max="13074" width="0" style="6" hidden="1" customWidth="1"/>
    <col min="13075" max="13312" width="9" style="6"/>
    <col min="13313" max="13313" width="0" style="6" hidden="1" customWidth="1"/>
    <col min="13314" max="13314" width="0.625" style="6" customWidth="1"/>
    <col min="13315" max="13315" width="1.25" style="6" customWidth="1"/>
    <col min="13316" max="13324" width="2.125" style="6" customWidth="1"/>
    <col min="13325" max="13325" width="18.375" style="6" customWidth="1"/>
    <col min="13326" max="13326" width="21.625" style="6" bestFit="1" customWidth="1"/>
    <col min="13327" max="13327" width="2.5" style="6" customWidth="1"/>
    <col min="13328" max="13328" width="0.625" style="6" customWidth="1"/>
    <col min="13329" max="13329" width="9" style="6"/>
    <col min="13330" max="13330" width="0" style="6" hidden="1" customWidth="1"/>
    <col min="13331" max="13568" width="9" style="6"/>
    <col min="13569" max="13569" width="0" style="6" hidden="1" customWidth="1"/>
    <col min="13570" max="13570" width="0.625" style="6" customWidth="1"/>
    <col min="13571" max="13571" width="1.25" style="6" customWidth="1"/>
    <col min="13572" max="13580" width="2.125" style="6" customWidth="1"/>
    <col min="13581" max="13581" width="18.375" style="6" customWidth="1"/>
    <col min="13582" max="13582" width="21.625" style="6" bestFit="1" customWidth="1"/>
    <col min="13583" max="13583" width="2.5" style="6" customWidth="1"/>
    <col min="13584" max="13584" width="0.625" style="6" customWidth="1"/>
    <col min="13585" max="13585" width="9" style="6"/>
    <col min="13586" max="13586" width="0" style="6" hidden="1" customWidth="1"/>
    <col min="13587" max="13824" width="9" style="6"/>
    <col min="13825" max="13825" width="0" style="6" hidden="1" customWidth="1"/>
    <col min="13826" max="13826" width="0.625" style="6" customWidth="1"/>
    <col min="13827" max="13827" width="1.25" style="6" customWidth="1"/>
    <col min="13828" max="13836" width="2.125" style="6" customWidth="1"/>
    <col min="13837" max="13837" width="18.375" style="6" customWidth="1"/>
    <col min="13838" max="13838" width="21.625" style="6" bestFit="1" customWidth="1"/>
    <col min="13839" max="13839" width="2.5" style="6" customWidth="1"/>
    <col min="13840" max="13840" width="0.625" style="6" customWidth="1"/>
    <col min="13841" max="13841" width="9" style="6"/>
    <col min="13842" max="13842" width="0" style="6" hidden="1" customWidth="1"/>
    <col min="13843" max="14080" width="9" style="6"/>
    <col min="14081" max="14081" width="0" style="6" hidden="1" customWidth="1"/>
    <col min="14082" max="14082" width="0.625" style="6" customWidth="1"/>
    <col min="14083" max="14083" width="1.25" style="6" customWidth="1"/>
    <col min="14084" max="14092" width="2.125" style="6" customWidth="1"/>
    <col min="14093" max="14093" width="18.375" style="6" customWidth="1"/>
    <col min="14094" max="14094" width="21.625" style="6" bestFit="1" customWidth="1"/>
    <col min="14095" max="14095" width="2.5" style="6" customWidth="1"/>
    <col min="14096" max="14096" width="0.625" style="6" customWidth="1"/>
    <col min="14097" max="14097" width="9" style="6"/>
    <col min="14098" max="14098" width="0" style="6" hidden="1" customWidth="1"/>
    <col min="14099" max="14336" width="9" style="6"/>
    <col min="14337" max="14337" width="0" style="6" hidden="1" customWidth="1"/>
    <col min="14338" max="14338" width="0.625" style="6" customWidth="1"/>
    <col min="14339" max="14339" width="1.25" style="6" customWidth="1"/>
    <col min="14340" max="14348" width="2.125" style="6" customWidth="1"/>
    <col min="14349" max="14349" width="18.375" style="6" customWidth="1"/>
    <col min="14350" max="14350" width="21.625" style="6" bestFit="1" customWidth="1"/>
    <col min="14351" max="14351" width="2.5" style="6" customWidth="1"/>
    <col min="14352" max="14352" width="0.625" style="6" customWidth="1"/>
    <col min="14353" max="14353" width="9" style="6"/>
    <col min="14354" max="14354" width="0" style="6" hidden="1" customWidth="1"/>
    <col min="14355" max="14592" width="9" style="6"/>
    <col min="14593" max="14593" width="0" style="6" hidden="1" customWidth="1"/>
    <col min="14594" max="14594" width="0.625" style="6" customWidth="1"/>
    <col min="14595" max="14595" width="1.25" style="6" customWidth="1"/>
    <col min="14596" max="14604" width="2.125" style="6" customWidth="1"/>
    <col min="14605" max="14605" width="18.375" style="6" customWidth="1"/>
    <col min="14606" max="14606" width="21.625" style="6" bestFit="1" customWidth="1"/>
    <col min="14607" max="14607" width="2.5" style="6" customWidth="1"/>
    <col min="14608" max="14608" width="0.625" style="6" customWidth="1"/>
    <col min="14609" max="14609" width="9" style="6"/>
    <col min="14610" max="14610" width="0" style="6" hidden="1" customWidth="1"/>
    <col min="14611" max="14848" width="9" style="6"/>
    <col min="14849" max="14849" width="0" style="6" hidden="1" customWidth="1"/>
    <col min="14850" max="14850" width="0.625" style="6" customWidth="1"/>
    <col min="14851" max="14851" width="1.25" style="6" customWidth="1"/>
    <col min="14852" max="14860" width="2.125" style="6" customWidth="1"/>
    <col min="14861" max="14861" width="18.375" style="6" customWidth="1"/>
    <col min="14862" max="14862" width="21.625" style="6" bestFit="1" customWidth="1"/>
    <col min="14863" max="14863" width="2.5" style="6" customWidth="1"/>
    <col min="14864" max="14864" width="0.625" style="6" customWidth="1"/>
    <col min="14865" max="14865" width="9" style="6"/>
    <col min="14866" max="14866" width="0" style="6" hidden="1" customWidth="1"/>
    <col min="14867" max="15104" width="9" style="6"/>
    <col min="15105" max="15105" width="0" style="6" hidden="1" customWidth="1"/>
    <col min="15106" max="15106" width="0.625" style="6" customWidth="1"/>
    <col min="15107" max="15107" width="1.25" style="6" customWidth="1"/>
    <col min="15108" max="15116" width="2.125" style="6" customWidth="1"/>
    <col min="15117" max="15117" width="18.375" style="6" customWidth="1"/>
    <col min="15118" max="15118" width="21.625" style="6" bestFit="1" customWidth="1"/>
    <col min="15119" max="15119" width="2.5" style="6" customWidth="1"/>
    <col min="15120" max="15120" width="0.625" style="6" customWidth="1"/>
    <col min="15121" max="15121" width="9" style="6"/>
    <col min="15122" max="15122" width="0" style="6" hidden="1" customWidth="1"/>
    <col min="15123" max="15360" width="9" style="6"/>
    <col min="15361" max="15361" width="0" style="6" hidden="1" customWidth="1"/>
    <col min="15362" max="15362" width="0.625" style="6" customWidth="1"/>
    <col min="15363" max="15363" width="1.25" style="6" customWidth="1"/>
    <col min="15364" max="15372" width="2.125" style="6" customWidth="1"/>
    <col min="15373" max="15373" width="18.375" style="6" customWidth="1"/>
    <col min="15374" max="15374" width="21.625" style="6" bestFit="1" customWidth="1"/>
    <col min="15375" max="15375" width="2.5" style="6" customWidth="1"/>
    <col min="15376" max="15376" width="0.625" style="6" customWidth="1"/>
    <col min="15377" max="15377" width="9" style="6"/>
    <col min="15378" max="15378" width="0" style="6" hidden="1" customWidth="1"/>
    <col min="15379" max="15616" width="9" style="6"/>
    <col min="15617" max="15617" width="0" style="6" hidden="1" customWidth="1"/>
    <col min="15618" max="15618" width="0.625" style="6" customWidth="1"/>
    <col min="15619" max="15619" width="1.25" style="6" customWidth="1"/>
    <col min="15620" max="15628" width="2.125" style="6" customWidth="1"/>
    <col min="15629" max="15629" width="18.375" style="6" customWidth="1"/>
    <col min="15630" max="15630" width="21.625" style="6" bestFit="1" customWidth="1"/>
    <col min="15631" max="15631" width="2.5" style="6" customWidth="1"/>
    <col min="15632" max="15632" width="0.625" style="6" customWidth="1"/>
    <col min="15633" max="15633" width="9" style="6"/>
    <col min="15634" max="15634" width="0" style="6" hidden="1" customWidth="1"/>
    <col min="15635" max="15872" width="9" style="6"/>
    <col min="15873" max="15873" width="0" style="6" hidden="1" customWidth="1"/>
    <col min="15874" max="15874" width="0.625" style="6" customWidth="1"/>
    <col min="15875" max="15875" width="1.25" style="6" customWidth="1"/>
    <col min="15876" max="15884" width="2.125" style="6" customWidth="1"/>
    <col min="15885" max="15885" width="18.375" style="6" customWidth="1"/>
    <col min="15886" max="15886" width="21.625" style="6" bestFit="1" customWidth="1"/>
    <col min="15887" max="15887" width="2.5" style="6" customWidth="1"/>
    <col min="15888" max="15888" width="0.625" style="6" customWidth="1"/>
    <col min="15889" max="15889" width="9" style="6"/>
    <col min="15890" max="15890" width="0" style="6" hidden="1" customWidth="1"/>
    <col min="15891" max="16128" width="9" style="6"/>
    <col min="16129" max="16129" width="0" style="6" hidden="1" customWidth="1"/>
    <col min="16130" max="16130" width="0.625" style="6" customWidth="1"/>
    <col min="16131" max="16131" width="1.25" style="6" customWidth="1"/>
    <col min="16132" max="16140" width="2.125" style="6" customWidth="1"/>
    <col min="16141" max="16141" width="18.375" style="6" customWidth="1"/>
    <col min="16142" max="16142" width="21.625" style="6" bestFit="1" customWidth="1"/>
    <col min="16143" max="16143" width="2.5" style="6" customWidth="1"/>
    <col min="16144" max="16144" width="0.625" style="6" customWidth="1"/>
    <col min="16145" max="16145" width="9" style="6"/>
    <col min="16146" max="16146" width="0" style="6" hidden="1" customWidth="1"/>
    <col min="16147" max="16384" width="9" style="6"/>
  </cols>
  <sheetData>
    <row r="1" spans="1:26">
      <c r="C1" s="75" t="s">
        <v>333</v>
      </c>
    </row>
    <row r="2" spans="1:26">
      <c r="C2" s="75" t="s">
        <v>548</v>
      </c>
    </row>
    <row r="3" spans="1:26">
      <c r="C3" s="75" t="s">
        <v>334</v>
      </c>
    </row>
    <row r="4" spans="1:26">
      <c r="C4" s="75" t="s">
        <v>462</v>
      </c>
    </row>
    <row r="5" spans="1:26">
      <c r="C5" s="75" t="s">
        <v>336</v>
      </c>
    </row>
    <row r="6" spans="1:26">
      <c r="C6" s="75" t="s">
        <v>337</v>
      </c>
    </row>
    <row r="7" spans="1:26">
      <c r="C7" s="75" t="s">
        <v>338</v>
      </c>
    </row>
    <row r="8" spans="1:26">
      <c r="A8" s="1"/>
      <c r="C8" s="44"/>
      <c r="D8" s="44"/>
      <c r="E8" s="44"/>
      <c r="F8" s="44"/>
      <c r="G8" s="44"/>
      <c r="H8" s="44"/>
      <c r="I8" s="44"/>
      <c r="J8" s="3"/>
      <c r="K8" s="3"/>
      <c r="L8" s="3"/>
      <c r="M8" s="3"/>
      <c r="N8" s="3"/>
      <c r="O8" s="3"/>
      <c r="P8" s="45"/>
    </row>
    <row r="9" spans="1:26" ht="24">
      <c r="C9" s="423" t="s">
        <v>465</v>
      </c>
      <c r="D9" s="423"/>
      <c r="E9" s="423"/>
      <c r="F9" s="423"/>
      <c r="G9" s="423"/>
      <c r="H9" s="423"/>
      <c r="I9" s="423"/>
      <c r="J9" s="423"/>
      <c r="K9" s="423"/>
      <c r="L9" s="423"/>
      <c r="M9" s="423"/>
      <c r="N9" s="423"/>
      <c r="O9" s="423"/>
      <c r="P9" s="47"/>
    </row>
    <row r="10" spans="1:26" ht="17.25">
      <c r="C10" s="424" t="s">
        <v>551</v>
      </c>
      <c r="D10" s="424"/>
      <c r="E10" s="424"/>
      <c r="F10" s="424"/>
      <c r="G10" s="424"/>
      <c r="H10" s="424"/>
      <c r="I10" s="424"/>
      <c r="J10" s="424"/>
      <c r="K10" s="424"/>
      <c r="L10" s="424"/>
      <c r="M10" s="424"/>
      <c r="N10" s="424"/>
      <c r="O10" s="424"/>
      <c r="P10" s="47"/>
    </row>
    <row r="11" spans="1:26" ht="17.25">
      <c r="C11" s="424" t="s">
        <v>552</v>
      </c>
      <c r="D11" s="424"/>
      <c r="E11" s="424"/>
      <c r="F11" s="424"/>
      <c r="G11" s="424"/>
      <c r="H11" s="424"/>
      <c r="I11" s="424"/>
      <c r="J11" s="424"/>
      <c r="K11" s="424"/>
      <c r="L11" s="424"/>
      <c r="M11" s="424"/>
      <c r="N11" s="424"/>
      <c r="O11" s="424"/>
      <c r="P11" s="47"/>
    </row>
    <row r="12" spans="1:26" ht="18" thickBot="1">
      <c r="C12" s="48"/>
      <c r="D12" s="47"/>
      <c r="E12" s="47"/>
      <c r="F12" s="47"/>
      <c r="G12" s="47"/>
      <c r="H12" s="47"/>
      <c r="I12" s="47"/>
      <c r="J12" s="47"/>
      <c r="K12" s="47"/>
      <c r="L12" s="47"/>
      <c r="M12" s="49"/>
      <c r="N12" s="47"/>
      <c r="O12" s="49" t="s">
        <v>344</v>
      </c>
      <c r="P12" s="47"/>
    </row>
    <row r="13" spans="1:26" ht="18" thickBot="1">
      <c r="A13" s="46" t="s">
        <v>314</v>
      </c>
      <c r="C13" s="425" t="s">
        <v>0</v>
      </c>
      <c r="D13" s="426"/>
      <c r="E13" s="426"/>
      <c r="F13" s="426"/>
      <c r="G13" s="426"/>
      <c r="H13" s="426"/>
      <c r="I13" s="426"/>
      <c r="J13" s="426"/>
      <c r="K13" s="426"/>
      <c r="L13" s="426"/>
      <c r="M13" s="426"/>
      <c r="N13" s="427" t="s">
        <v>316</v>
      </c>
      <c r="O13" s="428"/>
      <c r="P13" s="47"/>
    </row>
    <row r="14" spans="1:26">
      <c r="A14" s="46" t="s">
        <v>135</v>
      </c>
      <c r="C14" s="50"/>
      <c r="D14" s="51" t="s">
        <v>136</v>
      </c>
      <c r="E14" s="51"/>
      <c r="F14" s="52"/>
      <c r="G14" s="51"/>
      <c r="H14" s="51"/>
      <c r="I14" s="51"/>
      <c r="J14" s="51"/>
      <c r="K14" s="52"/>
      <c r="L14" s="52"/>
      <c r="M14" s="52"/>
      <c r="N14" s="53">
        <v>4685512</v>
      </c>
      <c r="O14" s="54" t="s">
        <v>347</v>
      </c>
      <c r="P14" s="301"/>
      <c r="R14" s="6">
        <f>IF(AND(R15="-",R30="-"),"-",SUM(R15,R30))</f>
        <v>4685511977</v>
      </c>
      <c r="Z14" s="302"/>
    </row>
    <row r="15" spans="1:26">
      <c r="A15" s="46" t="s">
        <v>137</v>
      </c>
      <c r="C15" s="50"/>
      <c r="D15" s="51"/>
      <c r="E15" s="51" t="s">
        <v>138</v>
      </c>
      <c r="F15" s="51"/>
      <c r="G15" s="51"/>
      <c r="H15" s="51"/>
      <c r="I15" s="51"/>
      <c r="J15" s="51"/>
      <c r="K15" s="52"/>
      <c r="L15" s="52"/>
      <c r="M15" s="52"/>
      <c r="N15" s="53">
        <v>2716240</v>
      </c>
      <c r="O15" s="55"/>
      <c r="P15" s="301"/>
      <c r="R15" s="6">
        <f>IF(COUNTIF(R16:R29,"-")=COUNTA(R16:R29),"-",SUM(R16,R21,R26))</f>
        <v>2716240087</v>
      </c>
      <c r="Z15" s="302"/>
    </row>
    <row r="16" spans="1:26">
      <c r="A16" s="46" t="s">
        <v>139</v>
      </c>
      <c r="C16" s="50"/>
      <c r="D16" s="51"/>
      <c r="E16" s="51"/>
      <c r="F16" s="51" t="s">
        <v>140</v>
      </c>
      <c r="G16" s="51"/>
      <c r="H16" s="51"/>
      <c r="I16" s="51"/>
      <c r="J16" s="51"/>
      <c r="K16" s="52"/>
      <c r="L16" s="52"/>
      <c r="M16" s="52"/>
      <c r="N16" s="53">
        <v>659267</v>
      </c>
      <c r="O16" s="55"/>
      <c r="P16" s="301"/>
      <c r="R16" s="6">
        <f>IF(COUNTIF(R17:R20,"-")=COUNTA(R17:R20),"-",SUM(R17:R20))</f>
        <v>659267211</v>
      </c>
      <c r="Z16" s="302"/>
    </row>
    <row r="17" spans="1:26">
      <c r="A17" s="46" t="s">
        <v>141</v>
      </c>
      <c r="C17" s="50"/>
      <c r="D17" s="51"/>
      <c r="E17" s="51"/>
      <c r="F17" s="51"/>
      <c r="G17" s="51" t="s">
        <v>142</v>
      </c>
      <c r="H17" s="51"/>
      <c r="I17" s="51"/>
      <c r="J17" s="51"/>
      <c r="K17" s="52"/>
      <c r="L17" s="52"/>
      <c r="M17" s="52"/>
      <c r="N17" s="53">
        <v>547759</v>
      </c>
      <c r="O17" s="55"/>
      <c r="P17" s="301"/>
      <c r="R17" s="6">
        <v>547758571</v>
      </c>
      <c r="Z17" s="302"/>
    </row>
    <row r="18" spans="1:26">
      <c r="A18" s="46" t="s">
        <v>143</v>
      </c>
      <c r="C18" s="50"/>
      <c r="D18" s="51"/>
      <c r="E18" s="51"/>
      <c r="F18" s="51"/>
      <c r="G18" s="51" t="s">
        <v>144</v>
      </c>
      <c r="H18" s="51"/>
      <c r="I18" s="51"/>
      <c r="J18" s="51"/>
      <c r="K18" s="52"/>
      <c r="L18" s="52"/>
      <c r="M18" s="52"/>
      <c r="N18" s="53">
        <v>33103</v>
      </c>
      <c r="O18" s="55"/>
      <c r="P18" s="301"/>
      <c r="R18" s="6">
        <v>33103458</v>
      </c>
      <c r="Z18" s="302"/>
    </row>
    <row r="19" spans="1:26">
      <c r="A19" s="46" t="s">
        <v>145</v>
      </c>
      <c r="C19" s="50"/>
      <c r="D19" s="51"/>
      <c r="E19" s="51"/>
      <c r="F19" s="51"/>
      <c r="G19" s="51" t="s">
        <v>146</v>
      </c>
      <c r="H19" s="51"/>
      <c r="I19" s="51"/>
      <c r="J19" s="51"/>
      <c r="K19" s="52"/>
      <c r="L19" s="52"/>
      <c r="M19" s="52"/>
      <c r="N19" s="53" t="s">
        <v>553</v>
      </c>
      <c r="O19" s="55"/>
      <c r="P19" s="301"/>
      <c r="R19" s="6" t="s">
        <v>11</v>
      </c>
      <c r="Z19" s="302"/>
    </row>
    <row r="20" spans="1:26">
      <c r="A20" s="46" t="s">
        <v>147</v>
      </c>
      <c r="C20" s="50"/>
      <c r="D20" s="51"/>
      <c r="E20" s="51"/>
      <c r="F20" s="51"/>
      <c r="G20" s="51" t="s">
        <v>35</v>
      </c>
      <c r="H20" s="51"/>
      <c r="I20" s="51"/>
      <c r="J20" s="51"/>
      <c r="K20" s="52"/>
      <c r="L20" s="52"/>
      <c r="M20" s="52"/>
      <c r="N20" s="53">
        <v>78405</v>
      </c>
      <c r="O20" s="55"/>
      <c r="P20" s="301"/>
      <c r="R20" s="6">
        <v>78405182</v>
      </c>
      <c r="Z20" s="302"/>
    </row>
    <row r="21" spans="1:26">
      <c r="A21" s="46" t="s">
        <v>148</v>
      </c>
      <c r="C21" s="50"/>
      <c r="D21" s="51"/>
      <c r="E21" s="51"/>
      <c r="F21" s="51" t="s">
        <v>149</v>
      </c>
      <c r="G21" s="51"/>
      <c r="H21" s="51"/>
      <c r="I21" s="51"/>
      <c r="J21" s="51"/>
      <c r="K21" s="52"/>
      <c r="L21" s="52"/>
      <c r="M21" s="52"/>
      <c r="N21" s="53">
        <v>2015982</v>
      </c>
      <c r="O21" s="55"/>
      <c r="P21" s="301"/>
      <c r="R21" s="6">
        <f>IF(COUNTIF(R22:R25,"-")=COUNTA(R22:R25),"-",SUM(R22:R25))</f>
        <v>2015981687</v>
      </c>
      <c r="Z21" s="302"/>
    </row>
    <row r="22" spans="1:26">
      <c r="A22" s="46" t="s">
        <v>150</v>
      </c>
      <c r="C22" s="50"/>
      <c r="D22" s="51"/>
      <c r="E22" s="51"/>
      <c r="F22" s="51"/>
      <c r="G22" s="51" t="s">
        <v>151</v>
      </c>
      <c r="H22" s="51"/>
      <c r="I22" s="51"/>
      <c r="J22" s="51"/>
      <c r="K22" s="52"/>
      <c r="L22" s="52"/>
      <c r="M22" s="52"/>
      <c r="N22" s="53">
        <v>671379</v>
      </c>
      <c r="O22" s="55"/>
      <c r="P22" s="301"/>
      <c r="R22" s="6">
        <v>671378672</v>
      </c>
      <c r="Z22" s="302"/>
    </row>
    <row r="23" spans="1:26">
      <c r="A23" s="46" t="s">
        <v>152</v>
      </c>
      <c r="C23" s="50"/>
      <c r="D23" s="51"/>
      <c r="E23" s="51"/>
      <c r="F23" s="51"/>
      <c r="G23" s="51" t="s">
        <v>153</v>
      </c>
      <c r="H23" s="51"/>
      <c r="I23" s="51"/>
      <c r="J23" s="51"/>
      <c r="K23" s="52"/>
      <c r="L23" s="52"/>
      <c r="M23" s="52"/>
      <c r="N23" s="53">
        <v>227054</v>
      </c>
      <c r="O23" s="55"/>
      <c r="P23" s="301"/>
      <c r="R23" s="6">
        <v>227054015</v>
      </c>
      <c r="Z23" s="302"/>
    </row>
    <row r="24" spans="1:26">
      <c r="A24" s="46" t="s">
        <v>154</v>
      </c>
      <c r="C24" s="50"/>
      <c r="D24" s="51"/>
      <c r="E24" s="51"/>
      <c r="F24" s="51"/>
      <c r="G24" s="51" t="s">
        <v>155</v>
      </c>
      <c r="H24" s="51"/>
      <c r="I24" s="51"/>
      <c r="J24" s="51"/>
      <c r="K24" s="52"/>
      <c r="L24" s="52"/>
      <c r="M24" s="52"/>
      <c r="N24" s="53">
        <v>1117549</v>
      </c>
      <c r="O24" s="55"/>
      <c r="P24" s="301"/>
      <c r="R24" s="6">
        <v>1117549000</v>
      </c>
      <c r="Z24" s="302"/>
    </row>
    <row r="25" spans="1:26">
      <c r="A25" s="46" t="s">
        <v>156</v>
      </c>
      <c r="C25" s="50"/>
      <c r="D25" s="51"/>
      <c r="E25" s="51"/>
      <c r="F25" s="51"/>
      <c r="G25" s="51" t="s">
        <v>35</v>
      </c>
      <c r="H25" s="51"/>
      <c r="I25" s="51"/>
      <c r="J25" s="51"/>
      <c r="K25" s="52"/>
      <c r="L25" s="52"/>
      <c r="M25" s="52"/>
      <c r="N25" s="53" t="s">
        <v>553</v>
      </c>
      <c r="O25" s="55"/>
      <c r="P25" s="301"/>
      <c r="R25" s="6" t="s">
        <v>11</v>
      </c>
      <c r="Z25" s="302"/>
    </row>
    <row r="26" spans="1:26">
      <c r="A26" s="46" t="s">
        <v>157</v>
      </c>
      <c r="C26" s="50"/>
      <c r="D26" s="51"/>
      <c r="E26" s="51"/>
      <c r="F26" s="51" t="s">
        <v>158</v>
      </c>
      <c r="G26" s="51"/>
      <c r="H26" s="51"/>
      <c r="I26" s="51"/>
      <c r="J26" s="51"/>
      <c r="K26" s="52"/>
      <c r="L26" s="52"/>
      <c r="M26" s="52"/>
      <c r="N26" s="53">
        <v>40991</v>
      </c>
      <c r="O26" s="55"/>
      <c r="P26" s="301"/>
      <c r="R26" s="6">
        <f>IF(COUNTIF(R27:R29,"-")=COUNTA(R27:R29),"-",SUM(R27:R29))</f>
        <v>40991189</v>
      </c>
      <c r="Z26" s="302"/>
    </row>
    <row r="27" spans="1:26">
      <c r="A27" s="46" t="s">
        <v>159</v>
      </c>
      <c r="C27" s="50"/>
      <c r="D27" s="51"/>
      <c r="E27" s="51"/>
      <c r="F27" s="52"/>
      <c r="G27" s="52" t="s">
        <v>160</v>
      </c>
      <c r="H27" s="52"/>
      <c r="I27" s="51"/>
      <c r="J27" s="51"/>
      <c r="K27" s="52"/>
      <c r="L27" s="52"/>
      <c r="M27" s="52"/>
      <c r="N27" s="53">
        <v>16358</v>
      </c>
      <c r="O27" s="55"/>
      <c r="P27" s="301"/>
      <c r="R27" s="6">
        <v>16358191</v>
      </c>
      <c r="Z27" s="302"/>
    </row>
    <row r="28" spans="1:26">
      <c r="A28" s="46" t="s">
        <v>161</v>
      </c>
      <c r="C28" s="50"/>
      <c r="D28" s="51"/>
      <c r="E28" s="51"/>
      <c r="F28" s="52"/>
      <c r="G28" s="51" t="s">
        <v>162</v>
      </c>
      <c r="H28" s="51"/>
      <c r="I28" s="51"/>
      <c r="J28" s="51"/>
      <c r="K28" s="52"/>
      <c r="L28" s="52"/>
      <c r="M28" s="52"/>
      <c r="N28" s="53" t="s">
        <v>553</v>
      </c>
      <c r="O28" s="55"/>
      <c r="P28" s="301"/>
      <c r="R28" s="6" t="s">
        <v>11</v>
      </c>
      <c r="Z28" s="302"/>
    </row>
    <row r="29" spans="1:26">
      <c r="A29" s="46" t="s">
        <v>163</v>
      </c>
      <c r="C29" s="50"/>
      <c r="D29" s="51"/>
      <c r="E29" s="51"/>
      <c r="F29" s="52"/>
      <c r="G29" s="51" t="s">
        <v>35</v>
      </c>
      <c r="H29" s="51"/>
      <c r="I29" s="51"/>
      <c r="J29" s="51"/>
      <c r="K29" s="52"/>
      <c r="L29" s="52"/>
      <c r="M29" s="52"/>
      <c r="N29" s="53">
        <v>24633</v>
      </c>
      <c r="O29" s="55"/>
      <c r="P29" s="301"/>
      <c r="R29" s="6">
        <v>24632998</v>
      </c>
      <c r="Z29" s="302"/>
    </row>
    <row r="30" spans="1:26">
      <c r="A30" s="46" t="s">
        <v>164</v>
      </c>
      <c r="C30" s="50"/>
      <c r="D30" s="51"/>
      <c r="E30" s="52" t="s">
        <v>165</v>
      </c>
      <c r="F30" s="52"/>
      <c r="G30" s="51"/>
      <c r="H30" s="51"/>
      <c r="I30" s="51"/>
      <c r="J30" s="51"/>
      <c r="K30" s="52"/>
      <c r="L30" s="52"/>
      <c r="M30" s="52"/>
      <c r="N30" s="53">
        <v>1969272</v>
      </c>
      <c r="O30" s="55" t="s">
        <v>347</v>
      </c>
      <c r="P30" s="301"/>
      <c r="R30" s="6">
        <f>IF(COUNTIF(R31:R34,"-")=COUNTA(R31:R34),"-",SUM(R31:R34))</f>
        <v>1969271890</v>
      </c>
      <c r="Z30" s="302"/>
    </row>
    <row r="31" spans="1:26">
      <c r="A31" s="46" t="s">
        <v>166</v>
      </c>
      <c r="C31" s="50"/>
      <c r="D31" s="51"/>
      <c r="E31" s="51"/>
      <c r="F31" s="51" t="s">
        <v>167</v>
      </c>
      <c r="G31" s="51"/>
      <c r="H31" s="51"/>
      <c r="I31" s="51"/>
      <c r="J31" s="51"/>
      <c r="K31" s="52"/>
      <c r="L31" s="52"/>
      <c r="M31" s="52"/>
      <c r="N31" s="53">
        <v>1439304</v>
      </c>
      <c r="O31" s="55"/>
      <c r="P31" s="301"/>
      <c r="R31" s="6">
        <v>1439303583</v>
      </c>
      <c r="Z31" s="302"/>
    </row>
    <row r="32" spans="1:26">
      <c r="A32" s="46" t="s">
        <v>168</v>
      </c>
      <c r="C32" s="50"/>
      <c r="D32" s="51"/>
      <c r="E32" s="51"/>
      <c r="F32" s="51" t="s">
        <v>169</v>
      </c>
      <c r="G32" s="51"/>
      <c r="H32" s="51"/>
      <c r="I32" s="51"/>
      <c r="J32" s="51"/>
      <c r="K32" s="52"/>
      <c r="L32" s="52"/>
      <c r="M32" s="52"/>
      <c r="N32" s="53">
        <v>102650</v>
      </c>
      <c r="O32" s="55"/>
      <c r="P32" s="301"/>
      <c r="R32" s="6">
        <v>102649847</v>
      </c>
      <c r="Z32" s="302"/>
    </row>
    <row r="33" spans="1:26">
      <c r="A33" s="46" t="s">
        <v>170</v>
      </c>
      <c r="C33" s="50"/>
      <c r="D33" s="51"/>
      <c r="E33" s="51"/>
      <c r="F33" s="51" t="s">
        <v>171</v>
      </c>
      <c r="G33" s="51"/>
      <c r="H33" s="51"/>
      <c r="I33" s="51"/>
      <c r="J33" s="51"/>
      <c r="K33" s="52"/>
      <c r="L33" s="52"/>
      <c r="M33" s="52"/>
      <c r="N33" s="53">
        <v>407439</v>
      </c>
      <c r="O33" s="55"/>
      <c r="P33" s="301"/>
      <c r="R33" s="6">
        <v>407438715</v>
      </c>
      <c r="Z33" s="302"/>
    </row>
    <row r="34" spans="1:26">
      <c r="A34" s="46" t="s">
        <v>172</v>
      </c>
      <c r="C34" s="50"/>
      <c r="D34" s="51"/>
      <c r="E34" s="51"/>
      <c r="F34" s="51" t="s">
        <v>35</v>
      </c>
      <c r="G34" s="51"/>
      <c r="H34" s="51"/>
      <c r="I34" s="51"/>
      <c r="J34" s="51"/>
      <c r="K34" s="52"/>
      <c r="L34" s="52"/>
      <c r="M34" s="52"/>
      <c r="N34" s="53">
        <v>19880</v>
      </c>
      <c r="O34" s="55"/>
      <c r="P34" s="301"/>
      <c r="R34" s="6">
        <v>19879745</v>
      </c>
      <c r="Z34" s="302"/>
    </row>
    <row r="35" spans="1:26">
      <c r="A35" s="46" t="s">
        <v>173</v>
      </c>
      <c r="C35" s="50"/>
      <c r="D35" s="51" t="s">
        <v>174</v>
      </c>
      <c r="E35" s="51"/>
      <c r="F35" s="51"/>
      <c r="G35" s="51"/>
      <c r="H35" s="51"/>
      <c r="I35" s="51"/>
      <c r="J35" s="51"/>
      <c r="K35" s="52"/>
      <c r="L35" s="52"/>
      <c r="M35" s="52"/>
      <c r="N35" s="53">
        <v>274515</v>
      </c>
      <c r="O35" s="55"/>
      <c r="P35" s="301"/>
      <c r="R35" s="6">
        <f>IF(COUNTIF(R36:R37,"-")=COUNTA(R36:R37),"-",SUM(R36:R37))</f>
        <v>274515077</v>
      </c>
      <c r="Z35" s="302"/>
    </row>
    <row r="36" spans="1:26">
      <c r="A36" s="46" t="s">
        <v>175</v>
      </c>
      <c r="C36" s="50"/>
      <c r="D36" s="51"/>
      <c r="E36" s="51" t="s">
        <v>176</v>
      </c>
      <c r="F36" s="51"/>
      <c r="G36" s="51"/>
      <c r="H36" s="51"/>
      <c r="I36" s="51"/>
      <c r="J36" s="51"/>
      <c r="K36" s="56"/>
      <c r="L36" s="56"/>
      <c r="M36" s="56"/>
      <c r="N36" s="53">
        <v>99867</v>
      </c>
      <c r="O36" s="55"/>
      <c r="P36" s="301"/>
      <c r="R36" s="6">
        <v>99867330</v>
      </c>
      <c r="Z36" s="302"/>
    </row>
    <row r="37" spans="1:26">
      <c r="A37" s="46" t="s">
        <v>177</v>
      </c>
      <c r="C37" s="50"/>
      <c r="D37" s="51"/>
      <c r="E37" s="51" t="s">
        <v>35</v>
      </c>
      <c r="F37" s="51"/>
      <c r="G37" s="52"/>
      <c r="H37" s="51"/>
      <c r="I37" s="51"/>
      <c r="J37" s="51"/>
      <c r="K37" s="56"/>
      <c r="L37" s="56"/>
      <c r="M37" s="56"/>
      <c r="N37" s="53">
        <v>174648</v>
      </c>
      <c r="O37" s="55"/>
      <c r="P37" s="301"/>
      <c r="R37" s="6">
        <v>174647747</v>
      </c>
      <c r="Z37" s="302"/>
    </row>
    <row r="38" spans="1:26">
      <c r="A38" s="46" t="s">
        <v>133</v>
      </c>
      <c r="C38" s="57" t="s">
        <v>134</v>
      </c>
      <c r="D38" s="58"/>
      <c r="E38" s="58"/>
      <c r="F38" s="58"/>
      <c r="G38" s="58"/>
      <c r="H38" s="58"/>
      <c r="I38" s="58"/>
      <c r="J38" s="58"/>
      <c r="K38" s="59"/>
      <c r="L38" s="59"/>
      <c r="M38" s="59"/>
      <c r="N38" s="60">
        <v>-4410997</v>
      </c>
      <c r="O38" s="61"/>
      <c r="P38" s="301"/>
      <c r="R38" s="6">
        <f>IF(COUNTIF(R14:R35,"-")=COUNTA(R14:R35),"-",SUM(R35)-SUM(R14))</f>
        <v>-4410996900</v>
      </c>
      <c r="Z38" s="302"/>
    </row>
    <row r="39" spans="1:26">
      <c r="A39" s="46" t="s">
        <v>180</v>
      </c>
      <c r="C39" s="50"/>
      <c r="D39" s="51" t="s">
        <v>181</v>
      </c>
      <c r="E39" s="51"/>
      <c r="F39" s="52"/>
      <c r="G39" s="51"/>
      <c r="H39" s="51"/>
      <c r="I39" s="51"/>
      <c r="J39" s="51"/>
      <c r="K39" s="52"/>
      <c r="L39" s="52"/>
      <c r="M39" s="52"/>
      <c r="N39" s="53">
        <v>10569</v>
      </c>
      <c r="O39" s="54"/>
      <c r="P39" s="301"/>
      <c r="R39" s="6">
        <f>IF(COUNTIF(R40:R44,"-")=COUNTA(R40:R44),"-",SUM(R40:R44))</f>
        <v>10569300</v>
      </c>
      <c r="Z39" s="302"/>
    </row>
    <row r="40" spans="1:26">
      <c r="A40" s="46" t="s">
        <v>182</v>
      </c>
      <c r="C40" s="50"/>
      <c r="D40" s="51"/>
      <c r="E40" s="52" t="s">
        <v>183</v>
      </c>
      <c r="F40" s="52"/>
      <c r="G40" s="51"/>
      <c r="H40" s="51"/>
      <c r="I40" s="51"/>
      <c r="J40" s="51"/>
      <c r="K40" s="52"/>
      <c r="L40" s="52"/>
      <c r="M40" s="52"/>
      <c r="N40" s="53" t="s">
        <v>553</v>
      </c>
      <c r="O40" s="55"/>
      <c r="P40" s="301"/>
      <c r="R40" s="6" t="s">
        <v>11</v>
      </c>
      <c r="Z40" s="302"/>
    </row>
    <row r="41" spans="1:26">
      <c r="A41" s="46" t="s">
        <v>184</v>
      </c>
      <c r="C41" s="50"/>
      <c r="D41" s="51"/>
      <c r="E41" s="52" t="s">
        <v>185</v>
      </c>
      <c r="F41" s="52"/>
      <c r="G41" s="51"/>
      <c r="H41" s="51"/>
      <c r="I41" s="51"/>
      <c r="J41" s="51"/>
      <c r="K41" s="52"/>
      <c r="L41" s="52"/>
      <c r="M41" s="52"/>
      <c r="N41" s="53">
        <v>10569</v>
      </c>
      <c r="O41" s="55"/>
      <c r="P41" s="301"/>
      <c r="R41" s="6">
        <v>10569300</v>
      </c>
      <c r="Z41" s="302"/>
    </row>
    <row r="42" spans="1:26">
      <c r="A42" s="46" t="s">
        <v>186</v>
      </c>
      <c r="C42" s="50"/>
      <c r="D42" s="51"/>
      <c r="E42" s="52" t="s">
        <v>187</v>
      </c>
      <c r="F42" s="52"/>
      <c r="G42" s="51"/>
      <c r="H42" s="52"/>
      <c r="I42" s="51"/>
      <c r="J42" s="51"/>
      <c r="K42" s="52"/>
      <c r="L42" s="52"/>
      <c r="M42" s="52"/>
      <c r="N42" s="53" t="s">
        <v>553</v>
      </c>
      <c r="O42" s="55"/>
      <c r="P42" s="301"/>
      <c r="R42" s="6" t="s">
        <v>11</v>
      </c>
      <c r="Z42" s="302"/>
    </row>
    <row r="43" spans="1:26">
      <c r="A43" s="46" t="s">
        <v>188</v>
      </c>
      <c r="C43" s="50"/>
      <c r="D43" s="51"/>
      <c r="E43" s="51" t="s">
        <v>189</v>
      </c>
      <c r="F43" s="51"/>
      <c r="G43" s="51"/>
      <c r="H43" s="51"/>
      <c r="I43" s="51"/>
      <c r="J43" s="51"/>
      <c r="K43" s="52"/>
      <c r="L43" s="52"/>
      <c r="M43" s="52"/>
      <c r="N43" s="53" t="s">
        <v>553</v>
      </c>
      <c r="O43" s="55"/>
      <c r="P43" s="301"/>
      <c r="R43" s="6" t="s">
        <v>11</v>
      </c>
      <c r="Z43" s="302"/>
    </row>
    <row r="44" spans="1:26">
      <c r="A44" s="46" t="s">
        <v>190</v>
      </c>
      <c r="C44" s="50"/>
      <c r="D44" s="51"/>
      <c r="E44" s="51" t="s">
        <v>35</v>
      </c>
      <c r="F44" s="51"/>
      <c r="G44" s="51"/>
      <c r="H44" s="51"/>
      <c r="I44" s="51"/>
      <c r="J44" s="51"/>
      <c r="K44" s="52"/>
      <c r="L44" s="52"/>
      <c r="M44" s="52"/>
      <c r="N44" s="53" t="s">
        <v>553</v>
      </c>
      <c r="O44" s="55"/>
      <c r="P44" s="301"/>
      <c r="R44" s="6" t="s">
        <v>11</v>
      </c>
      <c r="Z44" s="302"/>
    </row>
    <row r="45" spans="1:26">
      <c r="A45" s="46" t="s">
        <v>191</v>
      </c>
      <c r="C45" s="50"/>
      <c r="D45" s="51" t="s">
        <v>192</v>
      </c>
      <c r="E45" s="51"/>
      <c r="F45" s="51"/>
      <c r="G45" s="51"/>
      <c r="H45" s="51"/>
      <c r="I45" s="51"/>
      <c r="J45" s="51"/>
      <c r="K45" s="56"/>
      <c r="L45" s="56"/>
      <c r="M45" s="56"/>
      <c r="N45" s="53">
        <v>4829</v>
      </c>
      <c r="O45" s="54"/>
      <c r="P45" s="301"/>
      <c r="R45" s="6">
        <f>IF(COUNTIF(R46:R47,"-")=COUNTA(R46:R47),"-",SUM(R46:R47))</f>
        <v>4828914</v>
      </c>
      <c r="Z45" s="302"/>
    </row>
    <row r="46" spans="1:26">
      <c r="A46" s="46" t="s">
        <v>193</v>
      </c>
      <c r="C46" s="50"/>
      <c r="D46" s="51"/>
      <c r="E46" s="51" t="s">
        <v>194</v>
      </c>
      <c r="F46" s="51"/>
      <c r="G46" s="51"/>
      <c r="H46" s="51"/>
      <c r="I46" s="51"/>
      <c r="J46" s="51"/>
      <c r="K46" s="56"/>
      <c r="L46" s="56"/>
      <c r="M46" s="56"/>
      <c r="N46" s="53">
        <v>4829</v>
      </c>
      <c r="O46" s="55"/>
      <c r="P46" s="301"/>
      <c r="R46" s="6">
        <v>4828914</v>
      </c>
      <c r="Z46" s="302"/>
    </row>
    <row r="47" spans="1:26" ht="14.25" thickBot="1">
      <c r="A47" s="46" t="s">
        <v>195</v>
      </c>
      <c r="C47" s="50"/>
      <c r="D47" s="51"/>
      <c r="E47" s="51" t="s">
        <v>35</v>
      </c>
      <c r="F47" s="51"/>
      <c r="G47" s="51"/>
      <c r="H47" s="51"/>
      <c r="I47" s="51"/>
      <c r="J47" s="51"/>
      <c r="K47" s="56"/>
      <c r="L47" s="56"/>
      <c r="M47" s="56"/>
      <c r="N47" s="53" t="s">
        <v>553</v>
      </c>
      <c r="O47" s="55"/>
      <c r="P47" s="301"/>
      <c r="R47" s="6" t="s">
        <v>11</v>
      </c>
      <c r="Z47" s="302"/>
    </row>
    <row r="48" spans="1:26" ht="14.25" thickBot="1">
      <c r="A48" s="46" t="s">
        <v>178</v>
      </c>
      <c r="C48" s="62" t="s">
        <v>179</v>
      </c>
      <c r="D48" s="63"/>
      <c r="E48" s="63"/>
      <c r="F48" s="63"/>
      <c r="G48" s="63"/>
      <c r="H48" s="63"/>
      <c r="I48" s="63"/>
      <c r="J48" s="63"/>
      <c r="K48" s="64"/>
      <c r="L48" s="64"/>
      <c r="M48" s="64"/>
      <c r="N48" s="65">
        <v>-4416737</v>
      </c>
      <c r="O48" s="66"/>
      <c r="P48" s="301"/>
      <c r="R48" s="6">
        <f>IF(COUNTIF(R38:R47,"-")=COUNTA(R38:R47),"-",SUM(R38,R45)-SUM(R39))</f>
        <v>-4416737286</v>
      </c>
      <c r="Z48" s="302"/>
    </row>
    <row r="49" spans="1:12" s="68" customFormat="1" ht="3.75" customHeight="1">
      <c r="A49" s="67"/>
      <c r="C49" s="69"/>
      <c r="D49" s="69"/>
      <c r="E49" s="70"/>
      <c r="F49" s="70"/>
      <c r="G49" s="70"/>
      <c r="H49" s="70"/>
      <c r="I49" s="70"/>
      <c r="J49" s="71"/>
      <c r="K49" s="71"/>
      <c r="L49" s="71"/>
    </row>
    <row r="50" spans="1:12" s="68" customFormat="1" ht="15.6" customHeight="1">
      <c r="A50" s="67"/>
      <c r="C50" s="72"/>
      <c r="D50" s="72" t="s">
        <v>323</v>
      </c>
      <c r="E50" s="73"/>
      <c r="F50" s="73"/>
      <c r="G50" s="73"/>
      <c r="H50" s="73"/>
      <c r="I50" s="73"/>
      <c r="J50" s="74"/>
      <c r="K50" s="74"/>
      <c r="L50" s="74"/>
    </row>
  </sheetData>
  <mergeCells count="5">
    <mergeCell ref="C9:O9"/>
    <mergeCell ref="C10:O10"/>
    <mergeCell ref="C11:O11"/>
    <mergeCell ref="C13:M13"/>
    <mergeCell ref="N13:O13"/>
  </mergeCells>
  <phoneticPr fontId="13"/>
  <pageMargins left="0.7" right="0.7" top="0.39370078740157477" bottom="0.39370078740157477"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32"/>
  <sheetViews>
    <sheetView showGridLines="0" topLeftCell="B1" zoomScale="85" zoomScaleNormal="85" zoomScaleSheetLayoutView="100" workbookViewId="0"/>
  </sheetViews>
  <sheetFormatPr defaultRowHeight="12.75"/>
  <cols>
    <col min="1" max="1" width="0" style="76" hidden="1" customWidth="1"/>
    <col min="2" max="2" width="1.125" style="78" customWidth="1"/>
    <col min="3" max="3" width="1.625" style="78" customWidth="1"/>
    <col min="4" max="9" width="2" style="78" customWidth="1"/>
    <col min="10" max="10" width="15.375" style="78" customWidth="1"/>
    <col min="11" max="11" width="21.625" style="78" bestFit="1" customWidth="1"/>
    <col min="12" max="12" width="3" style="78" bestFit="1" customWidth="1"/>
    <col min="13" max="13" width="21.625" style="78" bestFit="1" customWidth="1"/>
    <col min="14" max="14" width="3" style="78" bestFit="1" customWidth="1"/>
    <col min="15" max="15" width="21.625" style="78" bestFit="1" customWidth="1"/>
    <col min="16" max="16" width="3" style="78" bestFit="1" customWidth="1"/>
    <col min="17" max="17" width="21.625" style="78" hidden="1" customWidth="1"/>
    <col min="18" max="18" width="3" style="78" hidden="1" customWidth="1"/>
    <col min="19" max="19" width="1" style="78" customWidth="1"/>
    <col min="20" max="20" width="9" style="78"/>
    <col min="21" max="24" width="0" style="78" hidden="1" customWidth="1"/>
    <col min="25" max="256" width="9" style="78"/>
    <col min="257" max="257" width="0" style="78" hidden="1" customWidth="1"/>
    <col min="258" max="258" width="1.125" style="78" customWidth="1"/>
    <col min="259" max="259" width="1.625" style="78" customWidth="1"/>
    <col min="260" max="265" width="2" style="78" customWidth="1"/>
    <col min="266" max="266" width="15.375" style="78" customWidth="1"/>
    <col min="267" max="267" width="21.625" style="78" bestFit="1" customWidth="1"/>
    <col min="268" max="268" width="3" style="78" bestFit="1" customWidth="1"/>
    <col min="269" max="269" width="21.625" style="78" bestFit="1" customWidth="1"/>
    <col min="270" max="270" width="3" style="78" bestFit="1" customWidth="1"/>
    <col min="271" max="271" width="21.625" style="78" bestFit="1" customWidth="1"/>
    <col min="272" max="272" width="3" style="78" bestFit="1" customWidth="1"/>
    <col min="273" max="274" width="0" style="78" hidden="1" customWidth="1"/>
    <col min="275" max="275" width="1" style="78" customWidth="1"/>
    <col min="276" max="276" width="9" style="78"/>
    <col min="277" max="280" width="0" style="78" hidden="1" customWidth="1"/>
    <col min="281" max="512" width="9" style="78"/>
    <col min="513" max="513" width="0" style="78" hidden="1" customWidth="1"/>
    <col min="514" max="514" width="1.125" style="78" customWidth="1"/>
    <col min="515" max="515" width="1.625" style="78" customWidth="1"/>
    <col min="516" max="521" width="2" style="78" customWidth="1"/>
    <col min="522" max="522" width="15.375" style="78" customWidth="1"/>
    <col min="523" max="523" width="21.625" style="78" bestFit="1" customWidth="1"/>
    <col min="524" max="524" width="3" style="78" bestFit="1" customWidth="1"/>
    <col min="525" max="525" width="21.625" style="78" bestFit="1" customWidth="1"/>
    <col min="526" max="526" width="3" style="78" bestFit="1" customWidth="1"/>
    <col min="527" max="527" width="21.625" style="78" bestFit="1" customWidth="1"/>
    <col min="528" max="528" width="3" style="78" bestFit="1" customWidth="1"/>
    <col min="529" max="530" width="0" style="78" hidden="1" customWidth="1"/>
    <col min="531" max="531" width="1" style="78" customWidth="1"/>
    <col min="532" max="532" width="9" style="78"/>
    <col min="533" max="536" width="0" style="78" hidden="1" customWidth="1"/>
    <col min="537" max="768" width="9" style="78"/>
    <col min="769" max="769" width="0" style="78" hidden="1" customWidth="1"/>
    <col min="770" max="770" width="1.125" style="78" customWidth="1"/>
    <col min="771" max="771" width="1.625" style="78" customWidth="1"/>
    <col min="772" max="777" width="2" style="78" customWidth="1"/>
    <col min="778" max="778" width="15.375" style="78" customWidth="1"/>
    <col min="779" max="779" width="21.625" style="78" bestFit="1" customWidth="1"/>
    <col min="780" max="780" width="3" style="78" bestFit="1" customWidth="1"/>
    <col min="781" max="781" width="21.625" style="78" bestFit="1" customWidth="1"/>
    <col min="782" max="782" width="3" style="78" bestFit="1" customWidth="1"/>
    <col min="783" max="783" width="21.625" style="78" bestFit="1" customWidth="1"/>
    <col min="784" max="784" width="3" style="78" bestFit="1" customWidth="1"/>
    <col min="785" max="786" width="0" style="78" hidden="1" customWidth="1"/>
    <col min="787" max="787" width="1" style="78" customWidth="1"/>
    <col min="788" max="788" width="9" style="78"/>
    <col min="789" max="792" width="0" style="78" hidden="1" customWidth="1"/>
    <col min="793" max="1024" width="9" style="78"/>
    <col min="1025" max="1025" width="0" style="78" hidden="1" customWidth="1"/>
    <col min="1026" max="1026" width="1.125" style="78" customWidth="1"/>
    <col min="1027" max="1027" width="1.625" style="78" customWidth="1"/>
    <col min="1028" max="1033" width="2" style="78" customWidth="1"/>
    <col min="1034" max="1034" width="15.375" style="78" customWidth="1"/>
    <col min="1035" max="1035" width="21.625" style="78" bestFit="1" customWidth="1"/>
    <col min="1036" max="1036" width="3" style="78" bestFit="1" customWidth="1"/>
    <col min="1037" max="1037" width="21.625" style="78" bestFit="1" customWidth="1"/>
    <col min="1038" max="1038" width="3" style="78" bestFit="1" customWidth="1"/>
    <col min="1039" max="1039" width="21.625" style="78" bestFit="1" customWidth="1"/>
    <col min="1040" max="1040" width="3" style="78" bestFit="1" customWidth="1"/>
    <col min="1041" max="1042" width="0" style="78" hidden="1" customWidth="1"/>
    <col min="1043" max="1043" width="1" style="78" customWidth="1"/>
    <col min="1044" max="1044" width="9" style="78"/>
    <col min="1045" max="1048" width="0" style="78" hidden="1" customWidth="1"/>
    <col min="1049" max="1280" width="9" style="78"/>
    <col min="1281" max="1281" width="0" style="78" hidden="1" customWidth="1"/>
    <col min="1282" max="1282" width="1.125" style="78" customWidth="1"/>
    <col min="1283" max="1283" width="1.625" style="78" customWidth="1"/>
    <col min="1284" max="1289" width="2" style="78" customWidth="1"/>
    <col min="1290" max="1290" width="15.375" style="78" customWidth="1"/>
    <col min="1291" max="1291" width="21.625" style="78" bestFit="1" customWidth="1"/>
    <col min="1292" max="1292" width="3" style="78" bestFit="1" customWidth="1"/>
    <col min="1293" max="1293" width="21.625" style="78" bestFit="1" customWidth="1"/>
    <col min="1294" max="1294" width="3" style="78" bestFit="1" customWidth="1"/>
    <col min="1295" max="1295" width="21.625" style="78" bestFit="1" customWidth="1"/>
    <col min="1296" max="1296" width="3" style="78" bestFit="1" customWidth="1"/>
    <col min="1297" max="1298" width="0" style="78" hidden="1" customWidth="1"/>
    <col min="1299" max="1299" width="1" style="78" customWidth="1"/>
    <col min="1300" max="1300" width="9" style="78"/>
    <col min="1301" max="1304" width="0" style="78" hidden="1" customWidth="1"/>
    <col min="1305" max="1536" width="9" style="78"/>
    <col min="1537" max="1537" width="0" style="78" hidden="1" customWidth="1"/>
    <col min="1538" max="1538" width="1.125" style="78" customWidth="1"/>
    <col min="1539" max="1539" width="1.625" style="78" customWidth="1"/>
    <col min="1540" max="1545" width="2" style="78" customWidth="1"/>
    <col min="1546" max="1546" width="15.375" style="78" customWidth="1"/>
    <col min="1547" max="1547" width="21.625" style="78" bestFit="1" customWidth="1"/>
    <col min="1548" max="1548" width="3" style="78" bestFit="1" customWidth="1"/>
    <col min="1549" max="1549" width="21.625" style="78" bestFit="1" customWidth="1"/>
    <col min="1550" max="1550" width="3" style="78" bestFit="1" customWidth="1"/>
    <col min="1551" max="1551" width="21.625" style="78" bestFit="1" customWidth="1"/>
    <col min="1552" max="1552" width="3" style="78" bestFit="1" customWidth="1"/>
    <col min="1553" max="1554" width="0" style="78" hidden="1" customWidth="1"/>
    <col min="1555" max="1555" width="1" style="78" customWidth="1"/>
    <col min="1556" max="1556" width="9" style="78"/>
    <col min="1557" max="1560" width="0" style="78" hidden="1" customWidth="1"/>
    <col min="1561" max="1792" width="9" style="78"/>
    <col min="1793" max="1793" width="0" style="78" hidden="1" customWidth="1"/>
    <col min="1794" max="1794" width="1.125" style="78" customWidth="1"/>
    <col min="1795" max="1795" width="1.625" style="78" customWidth="1"/>
    <col min="1796" max="1801" width="2" style="78" customWidth="1"/>
    <col min="1802" max="1802" width="15.375" style="78" customWidth="1"/>
    <col min="1803" max="1803" width="21.625" style="78" bestFit="1" customWidth="1"/>
    <col min="1804" max="1804" width="3" style="78" bestFit="1" customWidth="1"/>
    <col min="1805" max="1805" width="21.625" style="78" bestFit="1" customWidth="1"/>
    <col min="1806" max="1806" width="3" style="78" bestFit="1" customWidth="1"/>
    <col min="1807" max="1807" width="21.625" style="78" bestFit="1" customWidth="1"/>
    <col min="1808" max="1808" width="3" style="78" bestFit="1" customWidth="1"/>
    <col min="1809" max="1810" width="0" style="78" hidden="1" customWidth="1"/>
    <col min="1811" max="1811" width="1" style="78" customWidth="1"/>
    <col min="1812" max="1812" width="9" style="78"/>
    <col min="1813" max="1816" width="0" style="78" hidden="1" customWidth="1"/>
    <col min="1817" max="2048" width="9" style="78"/>
    <col min="2049" max="2049" width="0" style="78" hidden="1" customWidth="1"/>
    <col min="2050" max="2050" width="1.125" style="78" customWidth="1"/>
    <col min="2051" max="2051" width="1.625" style="78" customWidth="1"/>
    <col min="2052" max="2057" width="2" style="78" customWidth="1"/>
    <col min="2058" max="2058" width="15.375" style="78" customWidth="1"/>
    <col min="2059" max="2059" width="21.625" style="78" bestFit="1" customWidth="1"/>
    <col min="2060" max="2060" width="3" style="78" bestFit="1" customWidth="1"/>
    <col min="2061" max="2061" width="21.625" style="78" bestFit="1" customWidth="1"/>
    <col min="2062" max="2062" width="3" style="78" bestFit="1" customWidth="1"/>
    <col min="2063" max="2063" width="21.625" style="78" bestFit="1" customWidth="1"/>
    <col min="2064" max="2064" width="3" style="78" bestFit="1" customWidth="1"/>
    <col min="2065" max="2066" width="0" style="78" hidden="1" customWidth="1"/>
    <col min="2067" max="2067" width="1" style="78" customWidth="1"/>
    <col min="2068" max="2068" width="9" style="78"/>
    <col min="2069" max="2072" width="0" style="78" hidden="1" customWidth="1"/>
    <col min="2073" max="2304" width="9" style="78"/>
    <col min="2305" max="2305" width="0" style="78" hidden="1" customWidth="1"/>
    <col min="2306" max="2306" width="1.125" style="78" customWidth="1"/>
    <col min="2307" max="2307" width="1.625" style="78" customWidth="1"/>
    <col min="2308" max="2313" width="2" style="78" customWidth="1"/>
    <col min="2314" max="2314" width="15.375" style="78" customWidth="1"/>
    <col min="2315" max="2315" width="21.625" style="78" bestFit="1" customWidth="1"/>
    <col min="2316" max="2316" width="3" style="78" bestFit="1" customWidth="1"/>
    <col min="2317" max="2317" width="21.625" style="78" bestFit="1" customWidth="1"/>
    <col min="2318" max="2318" width="3" style="78" bestFit="1" customWidth="1"/>
    <col min="2319" max="2319" width="21.625" style="78" bestFit="1" customWidth="1"/>
    <col min="2320" max="2320" width="3" style="78" bestFit="1" customWidth="1"/>
    <col min="2321" max="2322" width="0" style="78" hidden="1" customWidth="1"/>
    <col min="2323" max="2323" width="1" style="78" customWidth="1"/>
    <col min="2324" max="2324" width="9" style="78"/>
    <col min="2325" max="2328" width="0" style="78" hidden="1" customWidth="1"/>
    <col min="2329" max="2560" width="9" style="78"/>
    <col min="2561" max="2561" width="0" style="78" hidden="1" customWidth="1"/>
    <col min="2562" max="2562" width="1.125" style="78" customWidth="1"/>
    <col min="2563" max="2563" width="1.625" style="78" customWidth="1"/>
    <col min="2564" max="2569" width="2" style="78" customWidth="1"/>
    <col min="2570" max="2570" width="15.375" style="78" customWidth="1"/>
    <col min="2571" max="2571" width="21.625" style="78" bestFit="1" customWidth="1"/>
    <col min="2572" max="2572" width="3" style="78" bestFit="1" customWidth="1"/>
    <col min="2573" max="2573" width="21.625" style="78" bestFit="1" customWidth="1"/>
    <col min="2574" max="2574" width="3" style="78" bestFit="1" customWidth="1"/>
    <col min="2575" max="2575" width="21.625" style="78" bestFit="1" customWidth="1"/>
    <col min="2576" max="2576" width="3" style="78" bestFit="1" customWidth="1"/>
    <col min="2577" max="2578" width="0" style="78" hidden="1" customWidth="1"/>
    <col min="2579" max="2579" width="1" style="78" customWidth="1"/>
    <col min="2580" max="2580" width="9" style="78"/>
    <col min="2581" max="2584" width="0" style="78" hidden="1" customWidth="1"/>
    <col min="2585" max="2816" width="9" style="78"/>
    <col min="2817" max="2817" width="0" style="78" hidden="1" customWidth="1"/>
    <col min="2818" max="2818" width="1.125" style="78" customWidth="1"/>
    <col min="2819" max="2819" width="1.625" style="78" customWidth="1"/>
    <col min="2820" max="2825" width="2" style="78" customWidth="1"/>
    <col min="2826" max="2826" width="15.375" style="78" customWidth="1"/>
    <col min="2827" max="2827" width="21.625" style="78" bestFit="1" customWidth="1"/>
    <col min="2828" max="2828" width="3" style="78" bestFit="1" customWidth="1"/>
    <col min="2829" max="2829" width="21.625" style="78" bestFit="1" customWidth="1"/>
    <col min="2830" max="2830" width="3" style="78" bestFit="1" customWidth="1"/>
    <col min="2831" max="2831" width="21.625" style="78" bestFit="1" customWidth="1"/>
    <col min="2832" max="2832" width="3" style="78" bestFit="1" customWidth="1"/>
    <col min="2833" max="2834" width="0" style="78" hidden="1" customWidth="1"/>
    <col min="2835" max="2835" width="1" style="78" customWidth="1"/>
    <col min="2836" max="2836" width="9" style="78"/>
    <col min="2837" max="2840" width="0" style="78" hidden="1" customWidth="1"/>
    <col min="2841" max="3072" width="9" style="78"/>
    <col min="3073" max="3073" width="0" style="78" hidden="1" customWidth="1"/>
    <col min="3074" max="3074" width="1.125" style="78" customWidth="1"/>
    <col min="3075" max="3075" width="1.625" style="78" customWidth="1"/>
    <col min="3076" max="3081" width="2" style="78" customWidth="1"/>
    <col min="3082" max="3082" width="15.375" style="78" customWidth="1"/>
    <col min="3083" max="3083" width="21.625" style="78" bestFit="1" customWidth="1"/>
    <col min="3084" max="3084" width="3" style="78" bestFit="1" customWidth="1"/>
    <col min="3085" max="3085" width="21.625" style="78" bestFit="1" customWidth="1"/>
    <col min="3086" max="3086" width="3" style="78" bestFit="1" customWidth="1"/>
    <col min="3087" max="3087" width="21.625" style="78" bestFit="1" customWidth="1"/>
    <col min="3088" max="3088" width="3" style="78" bestFit="1" customWidth="1"/>
    <col min="3089" max="3090" width="0" style="78" hidden="1" customWidth="1"/>
    <col min="3091" max="3091" width="1" style="78" customWidth="1"/>
    <col min="3092" max="3092" width="9" style="78"/>
    <col min="3093" max="3096" width="0" style="78" hidden="1" customWidth="1"/>
    <col min="3097" max="3328" width="9" style="78"/>
    <col min="3329" max="3329" width="0" style="78" hidden="1" customWidth="1"/>
    <col min="3330" max="3330" width="1.125" style="78" customWidth="1"/>
    <col min="3331" max="3331" width="1.625" style="78" customWidth="1"/>
    <col min="3332" max="3337" width="2" style="78" customWidth="1"/>
    <col min="3338" max="3338" width="15.375" style="78" customWidth="1"/>
    <col min="3339" max="3339" width="21.625" style="78" bestFit="1" customWidth="1"/>
    <col min="3340" max="3340" width="3" style="78" bestFit="1" customWidth="1"/>
    <col min="3341" max="3341" width="21.625" style="78" bestFit="1" customWidth="1"/>
    <col min="3342" max="3342" width="3" style="78" bestFit="1" customWidth="1"/>
    <col min="3343" max="3343" width="21.625" style="78" bestFit="1" customWidth="1"/>
    <col min="3344" max="3344" width="3" style="78" bestFit="1" customWidth="1"/>
    <col min="3345" max="3346" width="0" style="78" hidden="1" customWidth="1"/>
    <col min="3347" max="3347" width="1" style="78" customWidth="1"/>
    <col min="3348" max="3348" width="9" style="78"/>
    <col min="3349" max="3352" width="0" style="78" hidden="1" customWidth="1"/>
    <col min="3353" max="3584" width="9" style="78"/>
    <col min="3585" max="3585" width="0" style="78" hidden="1" customWidth="1"/>
    <col min="3586" max="3586" width="1.125" style="78" customWidth="1"/>
    <col min="3587" max="3587" width="1.625" style="78" customWidth="1"/>
    <col min="3588" max="3593" width="2" style="78" customWidth="1"/>
    <col min="3594" max="3594" width="15.375" style="78" customWidth="1"/>
    <col min="3595" max="3595" width="21.625" style="78" bestFit="1" customWidth="1"/>
    <col min="3596" max="3596" width="3" style="78" bestFit="1" customWidth="1"/>
    <col min="3597" max="3597" width="21.625" style="78" bestFit="1" customWidth="1"/>
    <col min="3598" max="3598" width="3" style="78" bestFit="1" customWidth="1"/>
    <col min="3599" max="3599" width="21.625" style="78" bestFit="1" customWidth="1"/>
    <col min="3600" max="3600" width="3" style="78" bestFit="1" customWidth="1"/>
    <col min="3601" max="3602" width="0" style="78" hidden="1" customWidth="1"/>
    <col min="3603" max="3603" width="1" style="78" customWidth="1"/>
    <col min="3604" max="3604" width="9" style="78"/>
    <col min="3605" max="3608" width="0" style="78" hidden="1" customWidth="1"/>
    <col min="3609" max="3840" width="9" style="78"/>
    <col min="3841" max="3841" width="0" style="78" hidden="1" customWidth="1"/>
    <col min="3842" max="3842" width="1.125" style="78" customWidth="1"/>
    <col min="3843" max="3843" width="1.625" style="78" customWidth="1"/>
    <col min="3844" max="3849" width="2" style="78" customWidth="1"/>
    <col min="3850" max="3850" width="15.375" style="78" customWidth="1"/>
    <col min="3851" max="3851" width="21.625" style="78" bestFit="1" customWidth="1"/>
    <col min="3852" max="3852" width="3" style="78" bestFit="1" customWidth="1"/>
    <col min="3853" max="3853" width="21.625" style="78" bestFit="1" customWidth="1"/>
    <col min="3854" max="3854" width="3" style="78" bestFit="1" customWidth="1"/>
    <col min="3855" max="3855" width="21.625" style="78" bestFit="1" customWidth="1"/>
    <col min="3856" max="3856" width="3" style="78" bestFit="1" customWidth="1"/>
    <col min="3857" max="3858" width="0" style="78" hidden="1" customWidth="1"/>
    <col min="3859" max="3859" width="1" style="78" customWidth="1"/>
    <col min="3860" max="3860" width="9" style="78"/>
    <col min="3861" max="3864" width="0" style="78" hidden="1" customWidth="1"/>
    <col min="3865" max="4096" width="9" style="78"/>
    <col min="4097" max="4097" width="0" style="78" hidden="1" customWidth="1"/>
    <col min="4098" max="4098" width="1.125" style="78" customWidth="1"/>
    <col min="4099" max="4099" width="1.625" style="78" customWidth="1"/>
    <col min="4100" max="4105" width="2" style="78" customWidth="1"/>
    <col min="4106" max="4106" width="15.375" style="78" customWidth="1"/>
    <col min="4107" max="4107" width="21.625" style="78" bestFit="1" customWidth="1"/>
    <col min="4108" max="4108" width="3" style="78" bestFit="1" customWidth="1"/>
    <col min="4109" max="4109" width="21.625" style="78" bestFit="1" customWidth="1"/>
    <col min="4110" max="4110" width="3" style="78" bestFit="1" customWidth="1"/>
    <col min="4111" max="4111" width="21.625" style="78" bestFit="1" customWidth="1"/>
    <col min="4112" max="4112" width="3" style="78" bestFit="1" customWidth="1"/>
    <col min="4113" max="4114" width="0" style="78" hidden="1" customWidth="1"/>
    <col min="4115" max="4115" width="1" style="78" customWidth="1"/>
    <col min="4116" max="4116" width="9" style="78"/>
    <col min="4117" max="4120" width="0" style="78" hidden="1" customWidth="1"/>
    <col min="4121" max="4352" width="9" style="78"/>
    <col min="4353" max="4353" width="0" style="78" hidden="1" customWidth="1"/>
    <col min="4354" max="4354" width="1.125" style="78" customWidth="1"/>
    <col min="4355" max="4355" width="1.625" style="78" customWidth="1"/>
    <col min="4356" max="4361" width="2" style="78" customWidth="1"/>
    <col min="4362" max="4362" width="15.375" style="78" customWidth="1"/>
    <col min="4363" max="4363" width="21.625" style="78" bestFit="1" customWidth="1"/>
    <col min="4364" max="4364" width="3" style="78" bestFit="1" customWidth="1"/>
    <col min="4365" max="4365" width="21.625" style="78" bestFit="1" customWidth="1"/>
    <col min="4366" max="4366" width="3" style="78" bestFit="1" customWidth="1"/>
    <col min="4367" max="4367" width="21.625" style="78" bestFit="1" customWidth="1"/>
    <col min="4368" max="4368" width="3" style="78" bestFit="1" customWidth="1"/>
    <col min="4369" max="4370" width="0" style="78" hidden="1" customWidth="1"/>
    <col min="4371" max="4371" width="1" style="78" customWidth="1"/>
    <col min="4372" max="4372" width="9" style="78"/>
    <col min="4373" max="4376" width="0" style="78" hidden="1" customWidth="1"/>
    <col min="4377" max="4608" width="9" style="78"/>
    <col min="4609" max="4609" width="0" style="78" hidden="1" customWidth="1"/>
    <col min="4610" max="4610" width="1.125" style="78" customWidth="1"/>
    <col min="4611" max="4611" width="1.625" style="78" customWidth="1"/>
    <col min="4612" max="4617" width="2" style="78" customWidth="1"/>
    <col min="4618" max="4618" width="15.375" style="78" customWidth="1"/>
    <col min="4619" max="4619" width="21.625" style="78" bestFit="1" customWidth="1"/>
    <col min="4620" max="4620" width="3" style="78" bestFit="1" customWidth="1"/>
    <col min="4621" max="4621" width="21.625" style="78" bestFit="1" customWidth="1"/>
    <col min="4622" max="4622" width="3" style="78" bestFit="1" customWidth="1"/>
    <col min="4623" max="4623" width="21.625" style="78" bestFit="1" customWidth="1"/>
    <col min="4624" max="4624" width="3" style="78" bestFit="1" customWidth="1"/>
    <col min="4625" max="4626" width="0" style="78" hidden="1" customWidth="1"/>
    <col min="4627" max="4627" width="1" style="78" customWidth="1"/>
    <col min="4628" max="4628" width="9" style="78"/>
    <col min="4629" max="4632" width="0" style="78" hidden="1" customWidth="1"/>
    <col min="4633" max="4864" width="9" style="78"/>
    <col min="4865" max="4865" width="0" style="78" hidden="1" customWidth="1"/>
    <col min="4866" max="4866" width="1.125" style="78" customWidth="1"/>
    <col min="4867" max="4867" width="1.625" style="78" customWidth="1"/>
    <col min="4868" max="4873" width="2" style="78" customWidth="1"/>
    <col min="4874" max="4874" width="15.375" style="78" customWidth="1"/>
    <col min="4875" max="4875" width="21.625" style="78" bestFit="1" customWidth="1"/>
    <col min="4876" max="4876" width="3" style="78" bestFit="1" customWidth="1"/>
    <col min="4877" max="4877" width="21.625" style="78" bestFit="1" customWidth="1"/>
    <col min="4878" max="4878" width="3" style="78" bestFit="1" customWidth="1"/>
    <col min="4879" max="4879" width="21.625" style="78" bestFit="1" customWidth="1"/>
    <col min="4880" max="4880" width="3" style="78" bestFit="1" customWidth="1"/>
    <col min="4881" max="4882" width="0" style="78" hidden="1" customWidth="1"/>
    <col min="4883" max="4883" width="1" style="78" customWidth="1"/>
    <col min="4884" max="4884" width="9" style="78"/>
    <col min="4885" max="4888" width="0" style="78" hidden="1" customWidth="1"/>
    <col min="4889" max="5120" width="9" style="78"/>
    <col min="5121" max="5121" width="0" style="78" hidden="1" customWidth="1"/>
    <col min="5122" max="5122" width="1.125" style="78" customWidth="1"/>
    <col min="5123" max="5123" width="1.625" style="78" customWidth="1"/>
    <col min="5124" max="5129" width="2" style="78" customWidth="1"/>
    <col min="5130" max="5130" width="15.375" style="78" customWidth="1"/>
    <col min="5131" max="5131" width="21.625" style="78" bestFit="1" customWidth="1"/>
    <col min="5132" max="5132" width="3" style="78" bestFit="1" customWidth="1"/>
    <col min="5133" max="5133" width="21.625" style="78" bestFit="1" customWidth="1"/>
    <col min="5134" max="5134" width="3" style="78" bestFit="1" customWidth="1"/>
    <col min="5135" max="5135" width="21.625" style="78" bestFit="1" customWidth="1"/>
    <col min="5136" max="5136" width="3" style="78" bestFit="1" customWidth="1"/>
    <col min="5137" max="5138" width="0" style="78" hidden="1" customWidth="1"/>
    <col min="5139" max="5139" width="1" style="78" customWidth="1"/>
    <col min="5140" max="5140" width="9" style="78"/>
    <col min="5141" max="5144" width="0" style="78" hidden="1" customWidth="1"/>
    <col min="5145" max="5376" width="9" style="78"/>
    <col min="5377" max="5377" width="0" style="78" hidden="1" customWidth="1"/>
    <col min="5378" max="5378" width="1.125" style="78" customWidth="1"/>
    <col min="5379" max="5379" width="1.625" style="78" customWidth="1"/>
    <col min="5380" max="5385" width="2" style="78" customWidth="1"/>
    <col min="5386" max="5386" width="15.375" style="78" customWidth="1"/>
    <col min="5387" max="5387" width="21.625" style="78" bestFit="1" customWidth="1"/>
    <col min="5388" max="5388" width="3" style="78" bestFit="1" customWidth="1"/>
    <col min="5389" max="5389" width="21.625" style="78" bestFit="1" customWidth="1"/>
    <col min="5390" max="5390" width="3" style="78" bestFit="1" customWidth="1"/>
    <col min="5391" max="5391" width="21.625" style="78" bestFit="1" customWidth="1"/>
    <col min="5392" max="5392" width="3" style="78" bestFit="1" customWidth="1"/>
    <col min="5393" max="5394" width="0" style="78" hidden="1" customWidth="1"/>
    <col min="5395" max="5395" width="1" style="78" customWidth="1"/>
    <col min="5396" max="5396" width="9" style="78"/>
    <col min="5397" max="5400" width="0" style="78" hidden="1" customWidth="1"/>
    <col min="5401" max="5632" width="9" style="78"/>
    <col min="5633" max="5633" width="0" style="78" hidden="1" customWidth="1"/>
    <col min="5634" max="5634" width="1.125" style="78" customWidth="1"/>
    <col min="5635" max="5635" width="1.625" style="78" customWidth="1"/>
    <col min="5636" max="5641" width="2" style="78" customWidth="1"/>
    <col min="5642" max="5642" width="15.375" style="78" customWidth="1"/>
    <col min="5643" max="5643" width="21.625" style="78" bestFit="1" customWidth="1"/>
    <col min="5644" max="5644" width="3" style="78" bestFit="1" customWidth="1"/>
    <col min="5645" max="5645" width="21.625" style="78" bestFit="1" customWidth="1"/>
    <col min="5646" max="5646" width="3" style="78" bestFit="1" customWidth="1"/>
    <col min="5647" max="5647" width="21.625" style="78" bestFit="1" customWidth="1"/>
    <col min="5648" max="5648" width="3" style="78" bestFit="1" customWidth="1"/>
    <col min="5649" max="5650" width="0" style="78" hidden="1" customWidth="1"/>
    <col min="5651" max="5651" width="1" style="78" customWidth="1"/>
    <col min="5652" max="5652" width="9" style="78"/>
    <col min="5653" max="5656" width="0" style="78" hidden="1" customWidth="1"/>
    <col min="5657" max="5888" width="9" style="78"/>
    <col min="5889" max="5889" width="0" style="78" hidden="1" customWidth="1"/>
    <col min="5890" max="5890" width="1.125" style="78" customWidth="1"/>
    <col min="5891" max="5891" width="1.625" style="78" customWidth="1"/>
    <col min="5892" max="5897" width="2" style="78" customWidth="1"/>
    <col min="5898" max="5898" width="15.375" style="78" customWidth="1"/>
    <col min="5899" max="5899" width="21.625" style="78" bestFit="1" customWidth="1"/>
    <col min="5900" max="5900" width="3" style="78" bestFit="1" customWidth="1"/>
    <col min="5901" max="5901" width="21.625" style="78" bestFit="1" customWidth="1"/>
    <col min="5902" max="5902" width="3" style="78" bestFit="1" customWidth="1"/>
    <col min="5903" max="5903" width="21.625" style="78" bestFit="1" customWidth="1"/>
    <col min="5904" max="5904" width="3" style="78" bestFit="1" customWidth="1"/>
    <col min="5905" max="5906" width="0" style="78" hidden="1" customWidth="1"/>
    <col min="5907" max="5907" width="1" style="78" customWidth="1"/>
    <col min="5908" max="5908" width="9" style="78"/>
    <col min="5909" max="5912" width="0" style="78" hidden="1" customWidth="1"/>
    <col min="5913" max="6144" width="9" style="78"/>
    <col min="6145" max="6145" width="0" style="78" hidden="1" customWidth="1"/>
    <col min="6146" max="6146" width="1.125" style="78" customWidth="1"/>
    <col min="6147" max="6147" width="1.625" style="78" customWidth="1"/>
    <col min="6148" max="6153" width="2" style="78" customWidth="1"/>
    <col min="6154" max="6154" width="15.375" style="78" customWidth="1"/>
    <col min="6155" max="6155" width="21.625" style="78" bestFit="1" customWidth="1"/>
    <col min="6156" max="6156" width="3" style="78" bestFit="1" customWidth="1"/>
    <col min="6157" max="6157" width="21.625" style="78" bestFit="1" customWidth="1"/>
    <col min="6158" max="6158" width="3" style="78" bestFit="1" customWidth="1"/>
    <col min="6159" max="6159" width="21.625" style="78" bestFit="1" customWidth="1"/>
    <col min="6160" max="6160" width="3" style="78" bestFit="1" customWidth="1"/>
    <col min="6161" max="6162" width="0" style="78" hidden="1" customWidth="1"/>
    <col min="6163" max="6163" width="1" style="78" customWidth="1"/>
    <col min="6164" max="6164" width="9" style="78"/>
    <col min="6165" max="6168" width="0" style="78" hidden="1" customWidth="1"/>
    <col min="6169" max="6400" width="9" style="78"/>
    <col min="6401" max="6401" width="0" style="78" hidden="1" customWidth="1"/>
    <col min="6402" max="6402" width="1.125" style="78" customWidth="1"/>
    <col min="6403" max="6403" width="1.625" style="78" customWidth="1"/>
    <col min="6404" max="6409" width="2" style="78" customWidth="1"/>
    <col min="6410" max="6410" width="15.375" style="78" customWidth="1"/>
    <col min="6411" max="6411" width="21.625" style="78" bestFit="1" customWidth="1"/>
    <col min="6412" max="6412" width="3" style="78" bestFit="1" customWidth="1"/>
    <col min="6413" max="6413" width="21.625" style="78" bestFit="1" customWidth="1"/>
    <col min="6414" max="6414" width="3" style="78" bestFit="1" customWidth="1"/>
    <col min="6415" max="6415" width="21.625" style="78" bestFit="1" customWidth="1"/>
    <col min="6416" max="6416" width="3" style="78" bestFit="1" customWidth="1"/>
    <col min="6417" max="6418" width="0" style="78" hidden="1" customWidth="1"/>
    <col min="6419" max="6419" width="1" style="78" customWidth="1"/>
    <col min="6420" max="6420" width="9" style="78"/>
    <col min="6421" max="6424" width="0" style="78" hidden="1" customWidth="1"/>
    <col min="6425" max="6656" width="9" style="78"/>
    <col min="6657" max="6657" width="0" style="78" hidden="1" customWidth="1"/>
    <col min="6658" max="6658" width="1.125" style="78" customWidth="1"/>
    <col min="6659" max="6659" width="1.625" style="78" customWidth="1"/>
    <col min="6660" max="6665" width="2" style="78" customWidth="1"/>
    <col min="6666" max="6666" width="15.375" style="78" customWidth="1"/>
    <col min="6667" max="6667" width="21.625" style="78" bestFit="1" customWidth="1"/>
    <col min="6668" max="6668" width="3" style="78" bestFit="1" customWidth="1"/>
    <col min="6669" max="6669" width="21.625" style="78" bestFit="1" customWidth="1"/>
    <col min="6670" max="6670" width="3" style="78" bestFit="1" customWidth="1"/>
    <col min="6671" max="6671" width="21.625" style="78" bestFit="1" customWidth="1"/>
    <col min="6672" max="6672" width="3" style="78" bestFit="1" customWidth="1"/>
    <col min="6673" max="6674" width="0" style="78" hidden="1" customWidth="1"/>
    <col min="6675" max="6675" width="1" style="78" customWidth="1"/>
    <col min="6676" max="6676" width="9" style="78"/>
    <col min="6677" max="6680" width="0" style="78" hidden="1" customWidth="1"/>
    <col min="6681" max="6912" width="9" style="78"/>
    <col min="6913" max="6913" width="0" style="78" hidden="1" customWidth="1"/>
    <col min="6914" max="6914" width="1.125" style="78" customWidth="1"/>
    <col min="6915" max="6915" width="1.625" style="78" customWidth="1"/>
    <col min="6916" max="6921" width="2" style="78" customWidth="1"/>
    <col min="6922" max="6922" width="15.375" style="78" customWidth="1"/>
    <col min="6923" max="6923" width="21.625" style="78" bestFit="1" customWidth="1"/>
    <col min="6924" max="6924" width="3" style="78" bestFit="1" customWidth="1"/>
    <col min="6925" max="6925" width="21.625" style="78" bestFit="1" customWidth="1"/>
    <col min="6926" max="6926" width="3" style="78" bestFit="1" customWidth="1"/>
    <col min="6927" max="6927" width="21.625" style="78" bestFit="1" customWidth="1"/>
    <col min="6928" max="6928" width="3" style="78" bestFit="1" customWidth="1"/>
    <col min="6929" max="6930" width="0" style="78" hidden="1" customWidth="1"/>
    <col min="6931" max="6931" width="1" style="78" customWidth="1"/>
    <col min="6932" max="6932" width="9" style="78"/>
    <col min="6933" max="6936" width="0" style="78" hidden="1" customWidth="1"/>
    <col min="6937" max="7168" width="9" style="78"/>
    <col min="7169" max="7169" width="0" style="78" hidden="1" customWidth="1"/>
    <col min="7170" max="7170" width="1.125" style="78" customWidth="1"/>
    <col min="7171" max="7171" width="1.625" style="78" customWidth="1"/>
    <col min="7172" max="7177" width="2" style="78" customWidth="1"/>
    <col min="7178" max="7178" width="15.375" style="78" customWidth="1"/>
    <col min="7179" max="7179" width="21.625" style="78" bestFit="1" customWidth="1"/>
    <col min="7180" max="7180" width="3" style="78" bestFit="1" customWidth="1"/>
    <col min="7181" max="7181" width="21.625" style="78" bestFit="1" customWidth="1"/>
    <col min="7182" max="7182" width="3" style="78" bestFit="1" customWidth="1"/>
    <col min="7183" max="7183" width="21.625" style="78" bestFit="1" customWidth="1"/>
    <col min="7184" max="7184" width="3" style="78" bestFit="1" customWidth="1"/>
    <col min="7185" max="7186" width="0" style="78" hidden="1" customWidth="1"/>
    <col min="7187" max="7187" width="1" style="78" customWidth="1"/>
    <col min="7188" max="7188" width="9" style="78"/>
    <col min="7189" max="7192" width="0" style="78" hidden="1" customWidth="1"/>
    <col min="7193" max="7424" width="9" style="78"/>
    <col min="7425" max="7425" width="0" style="78" hidden="1" customWidth="1"/>
    <col min="7426" max="7426" width="1.125" style="78" customWidth="1"/>
    <col min="7427" max="7427" width="1.625" style="78" customWidth="1"/>
    <col min="7428" max="7433" width="2" style="78" customWidth="1"/>
    <col min="7434" max="7434" width="15.375" style="78" customWidth="1"/>
    <col min="7435" max="7435" width="21.625" style="78" bestFit="1" customWidth="1"/>
    <col min="7436" max="7436" width="3" style="78" bestFit="1" customWidth="1"/>
    <col min="7437" max="7437" width="21.625" style="78" bestFit="1" customWidth="1"/>
    <col min="7438" max="7438" width="3" style="78" bestFit="1" customWidth="1"/>
    <col min="7439" max="7439" width="21.625" style="78" bestFit="1" customWidth="1"/>
    <col min="7440" max="7440" width="3" style="78" bestFit="1" customWidth="1"/>
    <col min="7441" max="7442" width="0" style="78" hidden="1" customWidth="1"/>
    <col min="7443" max="7443" width="1" style="78" customWidth="1"/>
    <col min="7444" max="7444" width="9" style="78"/>
    <col min="7445" max="7448" width="0" style="78" hidden="1" customWidth="1"/>
    <col min="7449" max="7680" width="9" style="78"/>
    <col min="7681" max="7681" width="0" style="78" hidden="1" customWidth="1"/>
    <col min="7682" max="7682" width="1.125" style="78" customWidth="1"/>
    <col min="7683" max="7683" width="1.625" style="78" customWidth="1"/>
    <col min="7684" max="7689" width="2" style="78" customWidth="1"/>
    <col min="7690" max="7690" width="15.375" style="78" customWidth="1"/>
    <col min="7691" max="7691" width="21.625" style="78" bestFit="1" customWidth="1"/>
    <col min="7692" max="7692" width="3" style="78" bestFit="1" customWidth="1"/>
    <col min="7693" max="7693" width="21.625" style="78" bestFit="1" customWidth="1"/>
    <col min="7694" max="7694" width="3" style="78" bestFit="1" customWidth="1"/>
    <col min="7695" max="7695" width="21.625" style="78" bestFit="1" customWidth="1"/>
    <col min="7696" max="7696" width="3" style="78" bestFit="1" customWidth="1"/>
    <col min="7697" max="7698" width="0" style="78" hidden="1" customWidth="1"/>
    <col min="7699" max="7699" width="1" style="78" customWidth="1"/>
    <col min="7700" max="7700" width="9" style="78"/>
    <col min="7701" max="7704" width="0" style="78" hidden="1" customWidth="1"/>
    <col min="7705" max="7936" width="9" style="78"/>
    <col min="7937" max="7937" width="0" style="78" hidden="1" customWidth="1"/>
    <col min="7938" max="7938" width="1.125" style="78" customWidth="1"/>
    <col min="7939" max="7939" width="1.625" style="78" customWidth="1"/>
    <col min="7940" max="7945" width="2" style="78" customWidth="1"/>
    <col min="7946" max="7946" width="15.375" style="78" customWidth="1"/>
    <col min="7947" max="7947" width="21.625" style="78" bestFit="1" customWidth="1"/>
    <col min="7948" max="7948" width="3" style="78" bestFit="1" customWidth="1"/>
    <col min="7949" max="7949" width="21.625" style="78" bestFit="1" customWidth="1"/>
    <col min="7950" max="7950" width="3" style="78" bestFit="1" customWidth="1"/>
    <col min="7951" max="7951" width="21.625" style="78" bestFit="1" customWidth="1"/>
    <col min="7952" max="7952" width="3" style="78" bestFit="1" customWidth="1"/>
    <col min="7953" max="7954" width="0" style="78" hidden="1" customWidth="1"/>
    <col min="7955" max="7955" width="1" style="78" customWidth="1"/>
    <col min="7956" max="7956" width="9" style="78"/>
    <col min="7957" max="7960" width="0" style="78" hidden="1" customWidth="1"/>
    <col min="7961" max="8192" width="9" style="78"/>
    <col min="8193" max="8193" width="0" style="78" hidden="1" customWidth="1"/>
    <col min="8194" max="8194" width="1.125" style="78" customWidth="1"/>
    <col min="8195" max="8195" width="1.625" style="78" customWidth="1"/>
    <col min="8196" max="8201" width="2" style="78" customWidth="1"/>
    <col min="8202" max="8202" width="15.375" style="78" customWidth="1"/>
    <col min="8203" max="8203" width="21.625" style="78" bestFit="1" customWidth="1"/>
    <col min="8204" max="8204" width="3" style="78" bestFit="1" customWidth="1"/>
    <col min="8205" max="8205" width="21.625" style="78" bestFit="1" customWidth="1"/>
    <col min="8206" max="8206" width="3" style="78" bestFit="1" customWidth="1"/>
    <col min="8207" max="8207" width="21.625" style="78" bestFit="1" customWidth="1"/>
    <col min="8208" max="8208" width="3" style="78" bestFit="1" customWidth="1"/>
    <col min="8209" max="8210" width="0" style="78" hidden="1" customWidth="1"/>
    <col min="8211" max="8211" width="1" style="78" customWidth="1"/>
    <col min="8212" max="8212" width="9" style="78"/>
    <col min="8213" max="8216" width="0" style="78" hidden="1" customWidth="1"/>
    <col min="8217" max="8448" width="9" style="78"/>
    <col min="8449" max="8449" width="0" style="78" hidden="1" customWidth="1"/>
    <col min="8450" max="8450" width="1.125" style="78" customWidth="1"/>
    <col min="8451" max="8451" width="1.625" style="78" customWidth="1"/>
    <col min="8452" max="8457" width="2" style="78" customWidth="1"/>
    <col min="8458" max="8458" width="15.375" style="78" customWidth="1"/>
    <col min="8459" max="8459" width="21.625" style="78" bestFit="1" customWidth="1"/>
    <col min="8460" max="8460" width="3" style="78" bestFit="1" customWidth="1"/>
    <col min="8461" max="8461" width="21.625" style="78" bestFit="1" customWidth="1"/>
    <col min="8462" max="8462" width="3" style="78" bestFit="1" customWidth="1"/>
    <col min="8463" max="8463" width="21.625" style="78" bestFit="1" customWidth="1"/>
    <col min="8464" max="8464" width="3" style="78" bestFit="1" customWidth="1"/>
    <col min="8465" max="8466" width="0" style="78" hidden="1" customWidth="1"/>
    <col min="8467" max="8467" width="1" style="78" customWidth="1"/>
    <col min="8468" max="8468" width="9" style="78"/>
    <col min="8469" max="8472" width="0" style="78" hidden="1" customWidth="1"/>
    <col min="8473" max="8704" width="9" style="78"/>
    <col min="8705" max="8705" width="0" style="78" hidden="1" customWidth="1"/>
    <col min="8706" max="8706" width="1.125" style="78" customWidth="1"/>
    <col min="8707" max="8707" width="1.625" style="78" customWidth="1"/>
    <col min="8708" max="8713" width="2" style="78" customWidth="1"/>
    <col min="8714" max="8714" width="15.375" style="78" customWidth="1"/>
    <col min="8715" max="8715" width="21.625" style="78" bestFit="1" customWidth="1"/>
    <col min="8716" max="8716" width="3" style="78" bestFit="1" customWidth="1"/>
    <col min="8717" max="8717" width="21.625" style="78" bestFit="1" customWidth="1"/>
    <col min="8718" max="8718" width="3" style="78" bestFit="1" customWidth="1"/>
    <col min="8719" max="8719" width="21.625" style="78" bestFit="1" customWidth="1"/>
    <col min="8720" max="8720" width="3" style="78" bestFit="1" customWidth="1"/>
    <col min="8721" max="8722" width="0" style="78" hidden="1" customWidth="1"/>
    <col min="8723" max="8723" width="1" style="78" customWidth="1"/>
    <col min="8724" max="8724" width="9" style="78"/>
    <col min="8725" max="8728" width="0" style="78" hidden="1" customWidth="1"/>
    <col min="8729" max="8960" width="9" style="78"/>
    <col min="8961" max="8961" width="0" style="78" hidden="1" customWidth="1"/>
    <col min="8962" max="8962" width="1.125" style="78" customWidth="1"/>
    <col min="8963" max="8963" width="1.625" style="78" customWidth="1"/>
    <col min="8964" max="8969" width="2" style="78" customWidth="1"/>
    <col min="8970" max="8970" width="15.375" style="78" customWidth="1"/>
    <col min="8971" max="8971" width="21.625" style="78" bestFit="1" customWidth="1"/>
    <col min="8972" max="8972" width="3" style="78" bestFit="1" customWidth="1"/>
    <col min="8973" max="8973" width="21.625" style="78" bestFit="1" customWidth="1"/>
    <col min="8974" max="8974" width="3" style="78" bestFit="1" customWidth="1"/>
    <col min="8975" max="8975" width="21.625" style="78" bestFit="1" customWidth="1"/>
    <col min="8976" max="8976" width="3" style="78" bestFit="1" customWidth="1"/>
    <col min="8977" max="8978" width="0" style="78" hidden="1" customWidth="1"/>
    <col min="8979" max="8979" width="1" style="78" customWidth="1"/>
    <col min="8980" max="8980" width="9" style="78"/>
    <col min="8981" max="8984" width="0" style="78" hidden="1" customWidth="1"/>
    <col min="8985" max="9216" width="9" style="78"/>
    <col min="9217" max="9217" width="0" style="78" hidden="1" customWidth="1"/>
    <col min="9218" max="9218" width="1.125" style="78" customWidth="1"/>
    <col min="9219" max="9219" width="1.625" style="78" customWidth="1"/>
    <col min="9220" max="9225" width="2" style="78" customWidth="1"/>
    <col min="9226" max="9226" width="15.375" style="78" customWidth="1"/>
    <col min="9227" max="9227" width="21.625" style="78" bestFit="1" customWidth="1"/>
    <col min="9228" max="9228" width="3" style="78" bestFit="1" customWidth="1"/>
    <col min="9229" max="9229" width="21.625" style="78" bestFit="1" customWidth="1"/>
    <col min="9230" max="9230" width="3" style="78" bestFit="1" customWidth="1"/>
    <col min="9231" max="9231" width="21.625" style="78" bestFit="1" customWidth="1"/>
    <col min="9232" max="9232" width="3" style="78" bestFit="1" customWidth="1"/>
    <col min="9233" max="9234" width="0" style="78" hidden="1" customWidth="1"/>
    <col min="9235" max="9235" width="1" style="78" customWidth="1"/>
    <col min="9236" max="9236" width="9" style="78"/>
    <col min="9237" max="9240" width="0" style="78" hidden="1" customWidth="1"/>
    <col min="9241" max="9472" width="9" style="78"/>
    <col min="9473" max="9473" width="0" style="78" hidden="1" customWidth="1"/>
    <col min="9474" max="9474" width="1.125" style="78" customWidth="1"/>
    <col min="9475" max="9475" width="1.625" style="78" customWidth="1"/>
    <col min="9476" max="9481" width="2" style="78" customWidth="1"/>
    <col min="9482" max="9482" width="15.375" style="78" customWidth="1"/>
    <col min="9483" max="9483" width="21.625" style="78" bestFit="1" customWidth="1"/>
    <col min="9484" max="9484" width="3" style="78" bestFit="1" customWidth="1"/>
    <col min="9485" max="9485" width="21.625" style="78" bestFit="1" customWidth="1"/>
    <col min="9486" max="9486" width="3" style="78" bestFit="1" customWidth="1"/>
    <col min="9487" max="9487" width="21.625" style="78" bestFit="1" customWidth="1"/>
    <col min="9488" max="9488" width="3" style="78" bestFit="1" customWidth="1"/>
    <col min="9489" max="9490" width="0" style="78" hidden="1" customWidth="1"/>
    <col min="9491" max="9491" width="1" style="78" customWidth="1"/>
    <col min="9492" max="9492" width="9" style="78"/>
    <col min="9493" max="9496" width="0" style="78" hidden="1" customWidth="1"/>
    <col min="9497" max="9728" width="9" style="78"/>
    <col min="9729" max="9729" width="0" style="78" hidden="1" customWidth="1"/>
    <col min="9730" max="9730" width="1.125" style="78" customWidth="1"/>
    <col min="9731" max="9731" width="1.625" style="78" customWidth="1"/>
    <col min="9732" max="9737" width="2" style="78" customWidth="1"/>
    <col min="9738" max="9738" width="15.375" style="78" customWidth="1"/>
    <col min="9739" max="9739" width="21.625" style="78" bestFit="1" customWidth="1"/>
    <col min="9740" max="9740" width="3" style="78" bestFit="1" customWidth="1"/>
    <col min="9741" max="9741" width="21.625" style="78" bestFit="1" customWidth="1"/>
    <col min="9742" max="9742" width="3" style="78" bestFit="1" customWidth="1"/>
    <col min="9743" max="9743" width="21.625" style="78" bestFit="1" customWidth="1"/>
    <col min="9744" max="9744" width="3" style="78" bestFit="1" customWidth="1"/>
    <col min="9745" max="9746" width="0" style="78" hidden="1" customWidth="1"/>
    <col min="9747" max="9747" width="1" style="78" customWidth="1"/>
    <col min="9748" max="9748" width="9" style="78"/>
    <col min="9749" max="9752" width="0" style="78" hidden="1" customWidth="1"/>
    <col min="9753" max="9984" width="9" style="78"/>
    <col min="9985" max="9985" width="0" style="78" hidden="1" customWidth="1"/>
    <col min="9986" max="9986" width="1.125" style="78" customWidth="1"/>
    <col min="9987" max="9987" width="1.625" style="78" customWidth="1"/>
    <col min="9988" max="9993" width="2" style="78" customWidth="1"/>
    <col min="9994" max="9994" width="15.375" style="78" customWidth="1"/>
    <col min="9995" max="9995" width="21.625" style="78" bestFit="1" customWidth="1"/>
    <col min="9996" max="9996" width="3" style="78" bestFit="1" customWidth="1"/>
    <col min="9997" max="9997" width="21.625" style="78" bestFit="1" customWidth="1"/>
    <col min="9998" max="9998" width="3" style="78" bestFit="1" customWidth="1"/>
    <col min="9999" max="9999" width="21.625" style="78" bestFit="1" customWidth="1"/>
    <col min="10000" max="10000" width="3" style="78" bestFit="1" customWidth="1"/>
    <col min="10001" max="10002" width="0" style="78" hidden="1" customWidth="1"/>
    <col min="10003" max="10003" width="1" style="78" customWidth="1"/>
    <col min="10004" max="10004" width="9" style="78"/>
    <col min="10005" max="10008" width="0" style="78" hidden="1" customWidth="1"/>
    <col min="10009" max="10240" width="9" style="78"/>
    <col min="10241" max="10241" width="0" style="78" hidden="1" customWidth="1"/>
    <col min="10242" max="10242" width="1.125" style="78" customWidth="1"/>
    <col min="10243" max="10243" width="1.625" style="78" customWidth="1"/>
    <col min="10244" max="10249" width="2" style="78" customWidth="1"/>
    <col min="10250" max="10250" width="15.375" style="78" customWidth="1"/>
    <col min="10251" max="10251" width="21.625" style="78" bestFit="1" customWidth="1"/>
    <col min="10252" max="10252" width="3" style="78" bestFit="1" customWidth="1"/>
    <col min="10253" max="10253" width="21.625" style="78" bestFit="1" customWidth="1"/>
    <col min="10254" max="10254" width="3" style="78" bestFit="1" customWidth="1"/>
    <col min="10255" max="10255" width="21.625" style="78" bestFit="1" customWidth="1"/>
    <col min="10256" max="10256" width="3" style="78" bestFit="1" customWidth="1"/>
    <col min="10257" max="10258" width="0" style="78" hidden="1" customWidth="1"/>
    <col min="10259" max="10259" width="1" style="78" customWidth="1"/>
    <col min="10260" max="10260" width="9" style="78"/>
    <col min="10261" max="10264" width="0" style="78" hidden="1" customWidth="1"/>
    <col min="10265" max="10496" width="9" style="78"/>
    <col min="10497" max="10497" width="0" style="78" hidden="1" customWidth="1"/>
    <col min="10498" max="10498" width="1.125" style="78" customWidth="1"/>
    <col min="10499" max="10499" width="1.625" style="78" customWidth="1"/>
    <col min="10500" max="10505" width="2" style="78" customWidth="1"/>
    <col min="10506" max="10506" width="15.375" style="78" customWidth="1"/>
    <col min="10507" max="10507" width="21.625" style="78" bestFit="1" customWidth="1"/>
    <col min="10508" max="10508" width="3" style="78" bestFit="1" customWidth="1"/>
    <col min="10509" max="10509" width="21.625" style="78" bestFit="1" customWidth="1"/>
    <col min="10510" max="10510" width="3" style="78" bestFit="1" customWidth="1"/>
    <col min="10511" max="10511" width="21.625" style="78" bestFit="1" customWidth="1"/>
    <col min="10512" max="10512" width="3" style="78" bestFit="1" customWidth="1"/>
    <col min="10513" max="10514" width="0" style="78" hidden="1" customWidth="1"/>
    <col min="10515" max="10515" width="1" style="78" customWidth="1"/>
    <col min="10516" max="10516" width="9" style="78"/>
    <col min="10517" max="10520" width="0" style="78" hidden="1" customWidth="1"/>
    <col min="10521" max="10752" width="9" style="78"/>
    <col min="10753" max="10753" width="0" style="78" hidden="1" customWidth="1"/>
    <col min="10754" max="10754" width="1.125" style="78" customWidth="1"/>
    <col min="10755" max="10755" width="1.625" style="78" customWidth="1"/>
    <col min="10756" max="10761" width="2" style="78" customWidth="1"/>
    <col min="10762" max="10762" width="15.375" style="78" customWidth="1"/>
    <col min="10763" max="10763" width="21.625" style="78" bestFit="1" customWidth="1"/>
    <col min="10764" max="10764" width="3" style="78" bestFit="1" customWidth="1"/>
    <col min="10765" max="10765" width="21.625" style="78" bestFit="1" customWidth="1"/>
    <col min="10766" max="10766" width="3" style="78" bestFit="1" customWidth="1"/>
    <col min="10767" max="10767" width="21.625" style="78" bestFit="1" customWidth="1"/>
    <col min="10768" max="10768" width="3" style="78" bestFit="1" customWidth="1"/>
    <col min="10769" max="10770" width="0" style="78" hidden="1" customWidth="1"/>
    <col min="10771" max="10771" width="1" style="78" customWidth="1"/>
    <col min="10772" max="10772" width="9" style="78"/>
    <col min="10773" max="10776" width="0" style="78" hidden="1" customWidth="1"/>
    <col min="10777" max="11008" width="9" style="78"/>
    <col min="11009" max="11009" width="0" style="78" hidden="1" customWidth="1"/>
    <col min="11010" max="11010" width="1.125" style="78" customWidth="1"/>
    <col min="11011" max="11011" width="1.625" style="78" customWidth="1"/>
    <col min="11012" max="11017" width="2" style="78" customWidth="1"/>
    <col min="11018" max="11018" width="15.375" style="78" customWidth="1"/>
    <col min="11019" max="11019" width="21.625" style="78" bestFit="1" customWidth="1"/>
    <col min="11020" max="11020" width="3" style="78" bestFit="1" customWidth="1"/>
    <col min="11021" max="11021" width="21.625" style="78" bestFit="1" customWidth="1"/>
    <col min="11022" max="11022" width="3" style="78" bestFit="1" customWidth="1"/>
    <col min="11023" max="11023" width="21.625" style="78" bestFit="1" customWidth="1"/>
    <col min="11024" max="11024" width="3" style="78" bestFit="1" customWidth="1"/>
    <col min="11025" max="11026" width="0" style="78" hidden="1" customWidth="1"/>
    <col min="11027" max="11027" width="1" style="78" customWidth="1"/>
    <col min="11028" max="11028" width="9" style="78"/>
    <col min="11029" max="11032" width="0" style="78" hidden="1" customWidth="1"/>
    <col min="11033" max="11264" width="9" style="78"/>
    <col min="11265" max="11265" width="0" style="78" hidden="1" customWidth="1"/>
    <col min="11266" max="11266" width="1.125" style="78" customWidth="1"/>
    <col min="11267" max="11267" width="1.625" style="78" customWidth="1"/>
    <col min="11268" max="11273" width="2" style="78" customWidth="1"/>
    <col min="11274" max="11274" width="15.375" style="78" customWidth="1"/>
    <col min="11275" max="11275" width="21.625" style="78" bestFit="1" customWidth="1"/>
    <col min="11276" max="11276" width="3" style="78" bestFit="1" customWidth="1"/>
    <col min="11277" max="11277" width="21.625" style="78" bestFit="1" customWidth="1"/>
    <col min="11278" max="11278" width="3" style="78" bestFit="1" customWidth="1"/>
    <col min="11279" max="11279" width="21.625" style="78" bestFit="1" customWidth="1"/>
    <col min="11280" max="11280" width="3" style="78" bestFit="1" customWidth="1"/>
    <col min="11281" max="11282" width="0" style="78" hidden="1" customWidth="1"/>
    <col min="11283" max="11283" width="1" style="78" customWidth="1"/>
    <col min="11284" max="11284" width="9" style="78"/>
    <col min="11285" max="11288" width="0" style="78" hidden="1" customWidth="1"/>
    <col min="11289" max="11520" width="9" style="78"/>
    <col min="11521" max="11521" width="0" style="78" hidden="1" customWidth="1"/>
    <col min="11522" max="11522" width="1.125" style="78" customWidth="1"/>
    <col min="11523" max="11523" width="1.625" style="78" customWidth="1"/>
    <col min="11524" max="11529" width="2" style="78" customWidth="1"/>
    <col min="11530" max="11530" width="15.375" style="78" customWidth="1"/>
    <col min="11531" max="11531" width="21.625" style="78" bestFit="1" customWidth="1"/>
    <col min="11532" max="11532" width="3" style="78" bestFit="1" customWidth="1"/>
    <col min="11533" max="11533" width="21.625" style="78" bestFit="1" customWidth="1"/>
    <col min="11534" max="11534" width="3" style="78" bestFit="1" customWidth="1"/>
    <col min="11535" max="11535" width="21.625" style="78" bestFit="1" customWidth="1"/>
    <col min="11536" max="11536" width="3" style="78" bestFit="1" customWidth="1"/>
    <col min="11537" max="11538" width="0" style="78" hidden="1" customWidth="1"/>
    <col min="11539" max="11539" width="1" style="78" customWidth="1"/>
    <col min="11540" max="11540" width="9" style="78"/>
    <col min="11541" max="11544" width="0" style="78" hidden="1" customWidth="1"/>
    <col min="11545" max="11776" width="9" style="78"/>
    <col min="11777" max="11777" width="0" style="78" hidden="1" customWidth="1"/>
    <col min="11778" max="11778" width="1.125" style="78" customWidth="1"/>
    <col min="11779" max="11779" width="1.625" style="78" customWidth="1"/>
    <col min="11780" max="11785" width="2" style="78" customWidth="1"/>
    <col min="11786" max="11786" width="15.375" style="78" customWidth="1"/>
    <col min="11787" max="11787" width="21.625" style="78" bestFit="1" customWidth="1"/>
    <col min="11788" max="11788" width="3" style="78" bestFit="1" customWidth="1"/>
    <col min="11789" max="11789" width="21.625" style="78" bestFit="1" customWidth="1"/>
    <col min="11790" max="11790" width="3" style="78" bestFit="1" customWidth="1"/>
    <col min="11791" max="11791" width="21.625" style="78" bestFit="1" customWidth="1"/>
    <col min="11792" max="11792" width="3" style="78" bestFit="1" customWidth="1"/>
    <col min="11793" max="11794" width="0" style="78" hidden="1" customWidth="1"/>
    <col min="11795" max="11795" width="1" style="78" customWidth="1"/>
    <col min="11796" max="11796" width="9" style="78"/>
    <col min="11797" max="11800" width="0" style="78" hidden="1" customWidth="1"/>
    <col min="11801" max="12032" width="9" style="78"/>
    <col min="12033" max="12033" width="0" style="78" hidden="1" customWidth="1"/>
    <col min="12034" max="12034" width="1.125" style="78" customWidth="1"/>
    <col min="12035" max="12035" width="1.625" style="78" customWidth="1"/>
    <col min="12036" max="12041" width="2" style="78" customWidth="1"/>
    <col min="12042" max="12042" width="15.375" style="78" customWidth="1"/>
    <col min="12043" max="12043" width="21.625" style="78" bestFit="1" customWidth="1"/>
    <col min="12044" max="12044" width="3" style="78" bestFit="1" customWidth="1"/>
    <col min="12045" max="12045" width="21.625" style="78" bestFit="1" customWidth="1"/>
    <col min="12046" max="12046" width="3" style="78" bestFit="1" customWidth="1"/>
    <col min="12047" max="12047" width="21.625" style="78" bestFit="1" customWidth="1"/>
    <col min="12048" max="12048" width="3" style="78" bestFit="1" customWidth="1"/>
    <col min="12049" max="12050" width="0" style="78" hidden="1" customWidth="1"/>
    <col min="12051" max="12051" width="1" style="78" customWidth="1"/>
    <col min="12052" max="12052" width="9" style="78"/>
    <col min="12053" max="12056" width="0" style="78" hidden="1" customWidth="1"/>
    <col min="12057" max="12288" width="9" style="78"/>
    <col min="12289" max="12289" width="0" style="78" hidden="1" customWidth="1"/>
    <col min="12290" max="12290" width="1.125" style="78" customWidth="1"/>
    <col min="12291" max="12291" width="1.625" style="78" customWidth="1"/>
    <col min="12292" max="12297" width="2" style="78" customWidth="1"/>
    <col min="12298" max="12298" width="15.375" style="78" customWidth="1"/>
    <col min="12299" max="12299" width="21.625" style="78" bestFit="1" customWidth="1"/>
    <col min="12300" max="12300" width="3" style="78" bestFit="1" customWidth="1"/>
    <col min="12301" max="12301" width="21.625" style="78" bestFit="1" customWidth="1"/>
    <col min="12302" max="12302" width="3" style="78" bestFit="1" customWidth="1"/>
    <col min="12303" max="12303" width="21.625" style="78" bestFit="1" customWidth="1"/>
    <col min="12304" max="12304" width="3" style="78" bestFit="1" customWidth="1"/>
    <col min="12305" max="12306" width="0" style="78" hidden="1" customWidth="1"/>
    <col min="12307" max="12307" width="1" style="78" customWidth="1"/>
    <col min="12308" max="12308" width="9" style="78"/>
    <col min="12309" max="12312" width="0" style="78" hidden="1" customWidth="1"/>
    <col min="12313" max="12544" width="9" style="78"/>
    <col min="12545" max="12545" width="0" style="78" hidden="1" customWidth="1"/>
    <col min="12546" max="12546" width="1.125" style="78" customWidth="1"/>
    <col min="12547" max="12547" width="1.625" style="78" customWidth="1"/>
    <col min="12548" max="12553" width="2" style="78" customWidth="1"/>
    <col min="12554" max="12554" width="15.375" style="78" customWidth="1"/>
    <col min="12555" max="12555" width="21.625" style="78" bestFit="1" customWidth="1"/>
    <col min="12556" max="12556" width="3" style="78" bestFit="1" customWidth="1"/>
    <col min="12557" max="12557" width="21.625" style="78" bestFit="1" customWidth="1"/>
    <col min="12558" max="12558" width="3" style="78" bestFit="1" customWidth="1"/>
    <col min="12559" max="12559" width="21.625" style="78" bestFit="1" customWidth="1"/>
    <col min="12560" max="12560" width="3" style="78" bestFit="1" customWidth="1"/>
    <col min="12561" max="12562" width="0" style="78" hidden="1" customWidth="1"/>
    <col min="12563" max="12563" width="1" style="78" customWidth="1"/>
    <col min="12564" max="12564" width="9" style="78"/>
    <col min="12565" max="12568" width="0" style="78" hidden="1" customWidth="1"/>
    <col min="12569" max="12800" width="9" style="78"/>
    <col min="12801" max="12801" width="0" style="78" hidden="1" customWidth="1"/>
    <col min="12802" max="12802" width="1.125" style="78" customWidth="1"/>
    <col min="12803" max="12803" width="1.625" style="78" customWidth="1"/>
    <col min="12804" max="12809" width="2" style="78" customWidth="1"/>
    <col min="12810" max="12810" width="15.375" style="78" customWidth="1"/>
    <col min="12811" max="12811" width="21.625" style="78" bestFit="1" customWidth="1"/>
    <col min="12812" max="12812" width="3" style="78" bestFit="1" customWidth="1"/>
    <col min="12813" max="12813" width="21.625" style="78" bestFit="1" customWidth="1"/>
    <col min="12814" max="12814" width="3" style="78" bestFit="1" customWidth="1"/>
    <col min="12815" max="12815" width="21.625" style="78" bestFit="1" customWidth="1"/>
    <col min="12816" max="12816" width="3" style="78" bestFit="1" customWidth="1"/>
    <col min="12817" max="12818" width="0" style="78" hidden="1" customWidth="1"/>
    <col min="12819" max="12819" width="1" style="78" customWidth="1"/>
    <col min="12820" max="12820" width="9" style="78"/>
    <col min="12821" max="12824" width="0" style="78" hidden="1" customWidth="1"/>
    <col min="12825" max="13056" width="9" style="78"/>
    <col min="13057" max="13057" width="0" style="78" hidden="1" customWidth="1"/>
    <col min="13058" max="13058" width="1.125" style="78" customWidth="1"/>
    <col min="13059" max="13059" width="1.625" style="78" customWidth="1"/>
    <col min="13060" max="13065" width="2" style="78" customWidth="1"/>
    <col min="13066" max="13066" width="15.375" style="78" customWidth="1"/>
    <col min="13067" max="13067" width="21.625" style="78" bestFit="1" customWidth="1"/>
    <col min="13068" max="13068" width="3" style="78" bestFit="1" customWidth="1"/>
    <col min="13069" max="13069" width="21.625" style="78" bestFit="1" customWidth="1"/>
    <col min="13070" max="13070" width="3" style="78" bestFit="1" customWidth="1"/>
    <col min="13071" max="13071" width="21.625" style="78" bestFit="1" customWidth="1"/>
    <col min="13072" max="13072" width="3" style="78" bestFit="1" customWidth="1"/>
    <col min="13073" max="13074" width="0" style="78" hidden="1" customWidth="1"/>
    <col min="13075" max="13075" width="1" style="78" customWidth="1"/>
    <col min="13076" max="13076" width="9" style="78"/>
    <col min="13077" max="13080" width="0" style="78" hidden="1" customWidth="1"/>
    <col min="13081" max="13312" width="9" style="78"/>
    <col min="13313" max="13313" width="0" style="78" hidden="1" customWidth="1"/>
    <col min="13314" max="13314" width="1.125" style="78" customWidth="1"/>
    <col min="13315" max="13315" width="1.625" style="78" customWidth="1"/>
    <col min="13316" max="13321" width="2" style="78" customWidth="1"/>
    <col min="13322" max="13322" width="15.375" style="78" customWidth="1"/>
    <col min="13323" max="13323" width="21.625" style="78" bestFit="1" customWidth="1"/>
    <col min="13324" max="13324" width="3" style="78" bestFit="1" customWidth="1"/>
    <col min="13325" max="13325" width="21.625" style="78" bestFit="1" customWidth="1"/>
    <col min="13326" max="13326" width="3" style="78" bestFit="1" customWidth="1"/>
    <col min="13327" max="13327" width="21.625" style="78" bestFit="1" customWidth="1"/>
    <col min="13328" max="13328" width="3" style="78" bestFit="1" customWidth="1"/>
    <col min="13329" max="13330" width="0" style="78" hidden="1" customWidth="1"/>
    <col min="13331" max="13331" width="1" style="78" customWidth="1"/>
    <col min="13332" max="13332" width="9" style="78"/>
    <col min="13333" max="13336" width="0" style="78" hidden="1" customWidth="1"/>
    <col min="13337" max="13568" width="9" style="78"/>
    <col min="13569" max="13569" width="0" style="78" hidden="1" customWidth="1"/>
    <col min="13570" max="13570" width="1.125" style="78" customWidth="1"/>
    <col min="13571" max="13571" width="1.625" style="78" customWidth="1"/>
    <col min="13572" max="13577" width="2" style="78" customWidth="1"/>
    <col min="13578" max="13578" width="15.375" style="78" customWidth="1"/>
    <col min="13579" max="13579" width="21.625" style="78" bestFit="1" customWidth="1"/>
    <col min="13580" max="13580" width="3" style="78" bestFit="1" customWidth="1"/>
    <col min="13581" max="13581" width="21.625" style="78" bestFit="1" customWidth="1"/>
    <col min="13582" max="13582" width="3" style="78" bestFit="1" customWidth="1"/>
    <col min="13583" max="13583" width="21.625" style="78" bestFit="1" customWidth="1"/>
    <col min="13584" max="13584" width="3" style="78" bestFit="1" customWidth="1"/>
    <col min="13585" max="13586" width="0" style="78" hidden="1" customWidth="1"/>
    <col min="13587" max="13587" width="1" style="78" customWidth="1"/>
    <col min="13588" max="13588" width="9" style="78"/>
    <col min="13589" max="13592" width="0" style="78" hidden="1" customWidth="1"/>
    <col min="13593" max="13824" width="9" style="78"/>
    <col min="13825" max="13825" width="0" style="78" hidden="1" customWidth="1"/>
    <col min="13826" max="13826" width="1.125" style="78" customWidth="1"/>
    <col min="13827" max="13827" width="1.625" style="78" customWidth="1"/>
    <col min="13828" max="13833" width="2" style="78" customWidth="1"/>
    <col min="13834" max="13834" width="15.375" style="78" customWidth="1"/>
    <col min="13835" max="13835" width="21.625" style="78" bestFit="1" customWidth="1"/>
    <col min="13836" max="13836" width="3" style="78" bestFit="1" customWidth="1"/>
    <col min="13837" max="13837" width="21.625" style="78" bestFit="1" customWidth="1"/>
    <col min="13838" max="13838" width="3" style="78" bestFit="1" customWidth="1"/>
    <col min="13839" max="13839" width="21.625" style="78" bestFit="1" customWidth="1"/>
    <col min="13840" max="13840" width="3" style="78" bestFit="1" customWidth="1"/>
    <col min="13841" max="13842" width="0" style="78" hidden="1" customWidth="1"/>
    <col min="13843" max="13843" width="1" style="78" customWidth="1"/>
    <col min="13844" max="13844" width="9" style="78"/>
    <col min="13845" max="13848" width="0" style="78" hidden="1" customWidth="1"/>
    <col min="13849" max="14080" width="9" style="78"/>
    <col min="14081" max="14081" width="0" style="78" hidden="1" customWidth="1"/>
    <col min="14082" max="14082" width="1.125" style="78" customWidth="1"/>
    <col min="14083" max="14083" width="1.625" style="78" customWidth="1"/>
    <col min="14084" max="14089" width="2" style="78" customWidth="1"/>
    <col min="14090" max="14090" width="15.375" style="78" customWidth="1"/>
    <col min="14091" max="14091" width="21.625" style="78" bestFit="1" customWidth="1"/>
    <col min="14092" max="14092" width="3" style="78" bestFit="1" customWidth="1"/>
    <col min="14093" max="14093" width="21.625" style="78" bestFit="1" customWidth="1"/>
    <col min="14094" max="14094" width="3" style="78" bestFit="1" customWidth="1"/>
    <col min="14095" max="14095" width="21.625" style="78" bestFit="1" customWidth="1"/>
    <col min="14096" max="14096" width="3" style="78" bestFit="1" customWidth="1"/>
    <col min="14097" max="14098" width="0" style="78" hidden="1" customWidth="1"/>
    <col min="14099" max="14099" width="1" style="78" customWidth="1"/>
    <col min="14100" max="14100" width="9" style="78"/>
    <col min="14101" max="14104" width="0" style="78" hidden="1" customWidth="1"/>
    <col min="14105" max="14336" width="9" style="78"/>
    <col min="14337" max="14337" width="0" style="78" hidden="1" customWidth="1"/>
    <col min="14338" max="14338" width="1.125" style="78" customWidth="1"/>
    <col min="14339" max="14339" width="1.625" style="78" customWidth="1"/>
    <col min="14340" max="14345" width="2" style="78" customWidth="1"/>
    <col min="14346" max="14346" width="15.375" style="78" customWidth="1"/>
    <col min="14347" max="14347" width="21.625" style="78" bestFit="1" customWidth="1"/>
    <col min="14348" max="14348" width="3" style="78" bestFit="1" customWidth="1"/>
    <col min="14349" max="14349" width="21.625" style="78" bestFit="1" customWidth="1"/>
    <col min="14350" max="14350" width="3" style="78" bestFit="1" customWidth="1"/>
    <col min="14351" max="14351" width="21.625" style="78" bestFit="1" customWidth="1"/>
    <col min="14352" max="14352" width="3" style="78" bestFit="1" customWidth="1"/>
    <col min="14353" max="14354" width="0" style="78" hidden="1" customWidth="1"/>
    <col min="14355" max="14355" width="1" style="78" customWidth="1"/>
    <col min="14356" max="14356" width="9" style="78"/>
    <col min="14357" max="14360" width="0" style="78" hidden="1" customWidth="1"/>
    <col min="14361" max="14592" width="9" style="78"/>
    <col min="14593" max="14593" width="0" style="78" hidden="1" customWidth="1"/>
    <col min="14594" max="14594" width="1.125" style="78" customWidth="1"/>
    <col min="14595" max="14595" width="1.625" style="78" customWidth="1"/>
    <col min="14596" max="14601" width="2" style="78" customWidth="1"/>
    <col min="14602" max="14602" width="15.375" style="78" customWidth="1"/>
    <col min="14603" max="14603" width="21.625" style="78" bestFit="1" customWidth="1"/>
    <col min="14604" max="14604" width="3" style="78" bestFit="1" customWidth="1"/>
    <col min="14605" max="14605" width="21.625" style="78" bestFit="1" customWidth="1"/>
    <col min="14606" max="14606" width="3" style="78" bestFit="1" customWidth="1"/>
    <col min="14607" max="14607" width="21.625" style="78" bestFit="1" customWidth="1"/>
    <col min="14608" max="14608" width="3" style="78" bestFit="1" customWidth="1"/>
    <col min="14609" max="14610" width="0" style="78" hidden="1" customWidth="1"/>
    <col min="14611" max="14611" width="1" style="78" customWidth="1"/>
    <col min="14612" max="14612" width="9" style="78"/>
    <col min="14613" max="14616" width="0" style="78" hidden="1" customWidth="1"/>
    <col min="14617" max="14848" width="9" style="78"/>
    <col min="14849" max="14849" width="0" style="78" hidden="1" customWidth="1"/>
    <col min="14850" max="14850" width="1.125" style="78" customWidth="1"/>
    <col min="14851" max="14851" width="1.625" style="78" customWidth="1"/>
    <col min="14852" max="14857" width="2" style="78" customWidth="1"/>
    <col min="14858" max="14858" width="15.375" style="78" customWidth="1"/>
    <col min="14859" max="14859" width="21.625" style="78" bestFit="1" customWidth="1"/>
    <col min="14860" max="14860" width="3" style="78" bestFit="1" customWidth="1"/>
    <col min="14861" max="14861" width="21.625" style="78" bestFit="1" customWidth="1"/>
    <col min="14862" max="14862" width="3" style="78" bestFit="1" customWidth="1"/>
    <col min="14863" max="14863" width="21.625" style="78" bestFit="1" customWidth="1"/>
    <col min="14864" max="14864" width="3" style="78" bestFit="1" customWidth="1"/>
    <col min="14865" max="14866" width="0" style="78" hidden="1" customWidth="1"/>
    <col min="14867" max="14867" width="1" style="78" customWidth="1"/>
    <col min="14868" max="14868" width="9" style="78"/>
    <col min="14869" max="14872" width="0" style="78" hidden="1" customWidth="1"/>
    <col min="14873" max="15104" width="9" style="78"/>
    <col min="15105" max="15105" width="0" style="78" hidden="1" customWidth="1"/>
    <col min="15106" max="15106" width="1.125" style="78" customWidth="1"/>
    <col min="15107" max="15107" width="1.625" style="78" customWidth="1"/>
    <col min="15108" max="15113" width="2" style="78" customWidth="1"/>
    <col min="15114" max="15114" width="15.375" style="78" customWidth="1"/>
    <col min="15115" max="15115" width="21.625" style="78" bestFit="1" customWidth="1"/>
    <col min="15116" max="15116" width="3" style="78" bestFit="1" customWidth="1"/>
    <col min="15117" max="15117" width="21.625" style="78" bestFit="1" customWidth="1"/>
    <col min="15118" max="15118" width="3" style="78" bestFit="1" customWidth="1"/>
    <col min="15119" max="15119" width="21.625" style="78" bestFit="1" customWidth="1"/>
    <col min="15120" max="15120" width="3" style="78" bestFit="1" customWidth="1"/>
    <col min="15121" max="15122" width="0" style="78" hidden="1" customWidth="1"/>
    <col min="15123" max="15123" width="1" style="78" customWidth="1"/>
    <col min="15124" max="15124" width="9" style="78"/>
    <col min="15125" max="15128" width="0" style="78" hidden="1" customWidth="1"/>
    <col min="15129" max="15360" width="9" style="78"/>
    <col min="15361" max="15361" width="0" style="78" hidden="1" customWidth="1"/>
    <col min="15362" max="15362" width="1.125" style="78" customWidth="1"/>
    <col min="15363" max="15363" width="1.625" style="78" customWidth="1"/>
    <col min="15364" max="15369" width="2" style="78" customWidth="1"/>
    <col min="15370" max="15370" width="15.375" style="78" customWidth="1"/>
    <col min="15371" max="15371" width="21.625" style="78" bestFit="1" customWidth="1"/>
    <col min="15372" max="15372" width="3" style="78" bestFit="1" customWidth="1"/>
    <col min="15373" max="15373" width="21.625" style="78" bestFit="1" customWidth="1"/>
    <col min="15374" max="15374" width="3" style="78" bestFit="1" customWidth="1"/>
    <col min="15375" max="15375" width="21.625" style="78" bestFit="1" customWidth="1"/>
    <col min="15376" max="15376" width="3" style="78" bestFit="1" customWidth="1"/>
    <col min="15377" max="15378" width="0" style="78" hidden="1" customWidth="1"/>
    <col min="15379" max="15379" width="1" style="78" customWidth="1"/>
    <col min="15380" max="15380" width="9" style="78"/>
    <col min="15381" max="15384" width="0" style="78" hidden="1" customWidth="1"/>
    <col min="15385" max="15616" width="9" style="78"/>
    <col min="15617" max="15617" width="0" style="78" hidden="1" customWidth="1"/>
    <col min="15618" max="15618" width="1.125" style="78" customWidth="1"/>
    <col min="15619" max="15619" width="1.625" style="78" customWidth="1"/>
    <col min="15620" max="15625" width="2" style="78" customWidth="1"/>
    <col min="15626" max="15626" width="15.375" style="78" customWidth="1"/>
    <col min="15627" max="15627" width="21.625" style="78" bestFit="1" customWidth="1"/>
    <col min="15628" max="15628" width="3" style="78" bestFit="1" customWidth="1"/>
    <col min="15629" max="15629" width="21.625" style="78" bestFit="1" customWidth="1"/>
    <col min="15630" max="15630" width="3" style="78" bestFit="1" customWidth="1"/>
    <col min="15631" max="15631" width="21.625" style="78" bestFit="1" customWidth="1"/>
    <col min="15632" max="15632" width="3" style="78" bestFit="1" customWidth="1"/>
    <col min="15633" max="15634" width="0" style="78" hidden="1" customWidth="1"/>
    <col min="15635" max="15635" width="1" style="78" customWidth="1"/>
    <col min="15636" max="15636" width="9" style="78"/>
    <col min="15637" max="15640" width="0" style="78" hidden="1" customWidth="1"/>
    <col min="15641" max="15872" width="9" style="78"/>
    <col min="15873" max="15873" width="0" style="78" hidden="1" customWidth="1"/>
    <col min="15874" max="15874" width="1.125" style="78" customWidth="1"/>
    <col min="15875" max="15875" width="1.625" style="78" customWidth="1"/>
    <col min="15876" max="15881" width="2" style="78" customWidth="1"/>
    <col min="15882" max="15882" width="15.375" style="78" customWidth="1"/>
    <col min="15883" max="15883" width="21.625" style="78" bestFit="1" customWidth="1"/>
    <col min="15884" max="15884" width="3" style="78" bestFit="1" customWidth="1"/>
    <col min="15885" max="15885" width="21.625" style="78" bestFit="1" customWidth="1"/>
    <col min="15886" max="15886" width="3" style="78" bestFit="1" customWidth="1"/>
    <col min="15887" max="15887" width="21.625" style="78" bestFit="1" customWidth="1"/>
    <col min="15888" max="15888" width="3" style="78" bestFit="1" customWidth="1"/>
    <col min="15889" max="15890" width="0" style="78" hidden="1" customWidth="1"/>
    <col min="15891" max="15891" width="1" style="78" customWidth="1"/>
    <col min="15892" max="15892" width="9" style="78"/>
    <col min="15893" max="15896" width="0" style="78" hidden="1" customWidth="1"/>
    <col min="15897" max="16128" width="9" style="78"/>
    <col min="16129" max="16129" width="0" style="78" hidden="1" customWidth="1"/>
    <col min="16130" max="16130" width="1.125" style="78" customWidth="1"/>
    <col min="16131" max="16131" width="1.625" style="78" customWidth="1"/>
    <col min="16132" max="16137" width="2" style="78" customWidth="1"/>
    <col min="16138" max="16138" width="15.375" style="78" customWidth="1"/>
    <col min="16139" max="16139" width="21.625" style="78" bestFit="1" customWidth="1"/>
    <col min="16140" max="16140" width="3" style="78" bestFit="1" customWidth="1"/>
    <col min="16141" max="16141" width="21.625" style="78" bestFit="1" customWidth="1"/>
    <col min="16142" max="16142" width="3" style="78" bestFit="1" customWidth="1"/>
    <col min="16143" max="16143" width="21.625" style="78" bestFit="1" customWidth="1"/>
    <col min="16144" max="16144" width="3" style="78" bestFit="1" customWidth="1"/>
    <col min="16145" max="16146" width="0" style="78" hidden="1" customWidth="1"/>
    <col min="16147" max="16147" width="1" style="78" customWidth="1"/>
    <col min="16148" max="16148" width="9" style="78"/>
    <col min="16149" max="16152" width="0" style="78" hidden="1" customWidth="1"/>
    <col min="16153" max="16384" width="9" style="78"/>
  </cols>
  <sheetData>
    <row r="1" spans="1:24">
      <c r="C1" s="78" t="s">
        <v>333</v>
      </c>
    </row>
    <row r="2" spans="1:24">
      <c r="C2" s="78" t="s">
        <v>548</v>
      </c>
    </row>
    <row r="3" spans="1:24">
      <c r="C3" s="78" t="s">
        <v>334</v>
      </c>
    </row>
    <row r="4" spans="1:24">
      <c r="C4" s="78" t="s">
        <v>462</v>
      </c>
    </row>
    <row r="5" spans="1:24">
      <c r="C5" s="78" t="s">
        <v>336</v>
      </c>
    </row>
    <row r="6" spans="1:24">
      <c r="C6" s="78" t="s">
        <v>337</v>
      </c>
    </row>
    <row r="7" spans="1:24">
      <c r="C7" s="78" t="s">
        <v>338</v>
      </c>
    </row>
    <row r="9" spans="1:24" ht="24">
      <c r="B9" s="77"/>
      <c r="C9" s="447" t="s">
        <v>466</v>
      </c>
      <c r="D9" s="447"/>
      <c r="E9" s="447"/>
      <c r="F9" s="447"/>
      <c r="G9" s="447"/>
      <c r="H9" s="447"/>
      <c r="I9" s="447"/>
      <c r="J9" s="447"/>
      <c r="K9" s="447"/>
      <c r="L9" s="447"/>
      <c r="M9" s="447"/>
      <c r="N9" s="447"/>
      <c r="O9" s="447"/>
      <c r="P9" s="447"/>
      <c r="Q9" s="447"/>
      <c r="R9" s="447"/>
    </row>
    <row r="10" spans="1:24" ht="17.25">
      <c r="B10" s="79"/>
      <c r="C10" s="448" t="s">
        <v>551</v>
      </c>
      <c r="D10" s="448"/>
      <c r="E10" s="448"/>
      <c r="F10" s="448"/>
      <c r="G10" s="448"/>
      <c r="H10" s="448"/>
      <c r="I10" s="448"/>
      <c r="J10" s="448"/>
      <c r="K10" s="448"/>
      <c r="L10" s="448"/>
      <c r="M10" s="448"/>
      <c r="N10" s="448"/>
      <c r="O10" s="448"/>
      <c r="P10" s="448"/>
      <c r="Q10" s="448"/>
      <c r="R10" s="448"/>
    </row>
    <row r="11" spans="1:24" ht="17.25">
      <c r="B11" s="79"/>
      <c r="C11" s="448" t="s">
        <v>552</v>
      </c>
      <c r="D11" s="448"/>
      <c r="E11" s="448"/>
      <c r="F11" s="448"/>
      <c r="G11" s="448"/>
      <c r="H11" s="448"/>
      <c r="I11" s="448"/>
      <c r="J11" s="448"/>
      <c r="K11" s="448"/>
      <c r="L11" s="448"/>
      <c r="M11" s="448"/>
      <c r="N11" s="448"/>
      <c r="O11" s="448"/>
      <c r="P11" s="448"/>
      <c r="Q11" s="448"/>
      <c r="R11" s="448"/>
    </row>
    <row r="12" spans="1:24" ht="15.75" customHeight="1" thickBot="1">
      <c r="B12" s="80"/>
      <c r="C12" s="81"/>
      <c r="D12" s="81"/>
      <c r="E12" s="81"/>
      <c r="F12" s="81"/>
      <c r="G12" s="81"/>
      <c r="H12" s="81"/>
      <c r="I12" s="81"/>
      <c r="J12" s="82"/>
      <c r="K12" s="81"/>
      <c r="L12" s="82"/>
      <c r="M12" s="81"/>
      <c r="N12" s="81"/>
      <c r="O12" s="81"/>
      <c r="P12" s="208" t="s">
        <v>344</v>
      </c>
      <c r="Q12" s="81"/>
      <c r="R12" s="82"/>
    </row>
    <row r="13" spans="1:24" ht="12.75" customHeight="1">
      <c r="B13" s="83"/>
      <c r="C13" s="449" t="s">
        <v>0</v>
      </c>
      <c r="D13" s="450"/>
      <c r="E13" s="450"/>
      <c r="F13" s="450"/>
      <c r="G13" s="450"/>
      <c r="H13" s="450"/>
      <c r="I13" s="450"/>
      <c r="J13" s="451"/>
      <c r="K13" s="455" t="s">
        <v>324</v>
      </c>
      <c r="L13" s="450"/>
      <c r="M13" s="84"/>
      <c r="N13" s="84"/>
      <c r="O13" s="84"/>
      <c r="P13" s="85"/>
      <c r="Q13" s="84"/>
      <c r="R13" s="85"/>
    </row>
    <row r="14" spans="1:24" ht="29.25" customHeight="1" thickBot="1">
      <c r="A14" s="76" t="s">
        <v>314</v>
      </c>
      <c r="B14" s="83"/>
      <c r="C14" s="452"/>
      <c r="D14" s="453"/>
      <c r="E14" s="453"/>
      <c r="F14" s="453"/>
      <c r="G14" s="453"/>
      <c r="H14" s="453"/>
      <c r="I14" s="453"/>
      <c r="J14" s="454"/>
      <c r="K14" s="456"/>
      <c r="L14" s="453"/>
      <c r="M14" s="457" t="s">
        <v>325</v>
      </c>
      <c r="N14" s="458"/>
      <c r="O14" s="457" t="s">
        <v>326</v>
      </c>
      <c r="P14" s="459"/>
      <c r="Q14" s="460" t="s">
        <v>132</v>
      </c>
      <c r="R14" s="461"/>
    </row>
    <row r="15" spans="1:24" ht="15.95" customHeight="1">
      <c r="A15" s="76" t="s">
        <v>196</v>
      </c>
      <c r="B15" s="86"/>
      <c r="C15" s="87" t="s">
        <v>197</v>
      </c>
      <c r="D15" s="88"/>
      <c r="E15" s="88"/>
      <c r="F15" s="88"/>
      <c r="G15" s="88"/>
      <c r="H15" s="88"/>
      <c r="I15" s="88"/>
      <c r="J15" s="89"/>
      <c r="K15" s="90">
        <v>27848252</v>
      </c>
      <c r="L15" s="91" t="s">
        <v>347</v>
      </c>
      <c r="M15" s="90">
        <v>30129633</v>
      </c>
      <c r="N15" s="92"/>
      <c r="O15" s="90">
        <v>-2281380</v>
      </c>
      <c r="P15" s="94"/>
      <c r="Q15" s="93" t="s">
        <v>553</v>
      </c>
      <c r="R15" s="94"/>
      <c r="U15" s="211">
        <f t="shared" ref="U15:U20" si="0">IF(COUNTIF(V15:X15,"-")=COUNTA(V15:X15),"-",SUM(V15:X15))</f>
        <v>27848252405</v>
      </c>
      <c r="V15" s="211">
        <v>30129632688</v>
      </c>
      <c r="W15" s="211">
        <v>-2281380283</v>
      </c>
      <c r="X15" s="211" t="s">
        <v>11</v>
      </c>
    </row>
    <row r="16" spans="1:24" ht="15.95" customHeight="1">
      <c r="A16" s="76" t="s">
        <v>198</v>
      </c>
      <c r="B16" s="86"/>
      <c r="C16" s="23"/>
      <c r="D16" s="19" t="s">
        <v>199</v>
      </c>
      <c r="E16" s="19"/>
      <c r="F16" s="19"/>
      <c r="G16" s="19"/>
      <c r="H16" s="19"/>
      <c r="I16" s="19"/>
      <c r="J16" s="95"/>
      <c r="K16" s="96">
        <v>-4416737</v>
      </c>
      <c r="L16" s="97"/>
      <c r="M16" s="438"/>
      <c r="N16" s="439"/>
      <c r="O16" s="96">
        <v>-4416737</v>
      </c>
      <c r="P16" s="102"/>
      <c r="Q16" s="99" t="s">
        <v>553</v>
      </c>
      <c r="R16" s="100"/>
      <c r="U16" s="211">
        <f t="shared" si="0"/>
        <v>-4416737286</v>
      </c>
      <c r="V16" s="211" t="s">
        <v>11</v>
      </c>
      <c r="W16" s="211">
        <v>-4416737286</v>
      </c>
      <c r="X16" s="211" t="s">
        <v>11</v>
      </c>
    </row>
    <row r="17" spans="1:24" ht="15.95" customHeight="1">
      <c r="A17" s="76" t="s">
        <v>200</v>
      </c>
      <c r="B17" s="83"/>
      <c r="C17" s="101"/>
      <c r="D17" s="95" t="s">
        <v>201</v>
      </c>
      <c r="E17" s="95"/>
      <c r="F17" s="95"/>
      <c r="G17" s="95"/>
      <c r="H17" s="95"/>
      <c r="I17" s="95"/>
      <c r="J17" s="95"/>
      <c r="K17" s="96">
        <v>3751092</v>
      </c>
      <c r="L17" s="97"/>
      <c r="M17" s="435"/>
      <c r="N17" s="440"/>
      <c r="O17" s="96">
        <v>3751092</v>
      </c>
      <c r="P17" s="102"/>
      <c r="Q17" s="99" t="s">
        <v>11</v>
      </c>
      <c r="R17" s="102"/>
      <c r="U17" s="211">
        <f t="shared" si="0"/>
        <v>3751091934</v>
      </c>
      <c r="V17" s="211" t="s">
        <v>11</v>
      </c>
      <c r="W17" s="211">
        <f>IF(COUNTIF(W18:W19,"-")=COUNTA(W18:W19),"-",SUM(W18:W19))</f>
        <v>3751091934</v>
      </c>
      <c r="X17" s="211" t="s">
        <v>11</v>
      </c>
    </row>
    <row r="18" spans="1:24" ht="15.95" customHeight="1">
      <c r="A18" s="76" t="s">
        <v>202</v>
      </c>
      <c r="B18" s="83"/>
      <c r="C18" s="103"/>
      <c r="D18" s="95"/>
      <c r="E18" s="104" t="s">
        <v>203</v>
      </c>
      <c r="F18" s="104"/>
      <c r="G18" s="104"/>
      <c r="H18" s="104"/>
      <c r="I18" s="104"/>
      <c r="J18" s="95"/>
      <c r="K18" s="96">
        <v>2501902</v>
      </c>
      <c r="L18" s="97"/>
      <c r="M18" s="435"/>
      <c r="N18" s="440"/>
      <c r="O18" s="96">
        <v>2501902</v>
      </c>
      <c r="P18" s="102"/>
      <c r="Q18" s="99" t="s">
        <v>553</v>
      </c>
      <c r="R18" s="102"/>
      <c r="U18" s="211">
        <f t="shared" si="0"/>
        <v>2501902231</v>
      </c>
      <c r="V18" s="211" t="s">
        <v>11</v>
      </c>
      <c r="W18" s="211">
        <v>2501902231</v>
      </c>
      <c r="X18" s="211" t="s">
        <v>11</v>
      </c>
    </row>
    <row r="19" spans="1:24" ht="15.95" customHeight="1">
      <c r="A19" s="76" t="s">
        <v>204</v>
      </c>
      <c r="B19" s="83"/>
      <c r="C19" s="105"/>
      <c r="D19" s="106"/>
      <c r="E19" s="106" t="s">
        <v>205</v>
      </c>
      <c r="F19" s="106"/>
      <c r="G19" s="106"/>
      <c r="H19" s="106"/>
      <c r="I19" s="106"/>
      <c r="J19" s="107"/>
      <c r="K19" s="108">
        <v>1249190</v>
      </c>
      <c r="L19" s="109"/>
      <c r="M19" s="441"/>
      <c r="N19" s="442"/>
      <c r="O19" s="108">
        <v>1249190</v>
      </c>
      <c r="P19" s="112"/>
      <c r="Q19" s="111" t="s">
        <v>346</v>
      </c>
      <c r="R19" s="112"/>
      <c r="U19" s="211">
        <f t="shared" si="0"/>
        <v>1249189703</v>
      </c>
      <c r="V19" s="211" t="s">
        <v>11</v>
      </c>
      <c r="W19" s="211">
        <v>1249189703</v>
      </c>
      <c r="X19" s="211" t="s">
        <v>11</v>
      </c>
    </row>
    <row r="20" spans="1:24" ht="15.95" customHeight="1">
      <c r="A20" s="76" t="s">
        <v>206</v>
      </c>
      <c r="B20" s="83"/>
      <c r="C20" s="113"/>
      <c r="D20" s="114" t="s">
        <v>207</v>
      </c>
      <c r="E20" s="115"/>
      <c r="F20" s="114"/>
      <c r="G20" s="114"/>
      <c r="H20" s="114"/>
      <c r="I20" s="114"/>
      <c r="J20" s="116"/>
      <c r="K20" s="117">
        <v>-665645</v>
      </c>
      <c r="L20" s="118"/>
      <c r="M20" s="443"/>
      <c r="N20" s="444"/>
      <c r="O20" s="117">
        <v>-665645</v>
      </c>
      <c r="P20" s="120"/>
      <c r="Q20" s="119" t="s">
        <v>11</v>
      </c>
      <c r="R20" s="120"/>
      <c r="U20" s="211">
        <f t="shared" si="0"/>
        <v>-665645352</v>
      </c>
      <c r="V20" s="211" t="s">
        <v>11</v>
      </c>
      <c r="W20" s="211">
        <f>IF(COUNTIF(W16:W17,"-")=COUNTA(W16:W17),"-",SUM(W16:W17))</f>
        <v>-665645352</v>
      </c>
      <c r="X20" s="211" t="s">
        <v>11</v>
      </c>
    </row>
    <row r="21" spans="1:24" ht="15.95" customHeight="1">
      <c r="A21" s="76" t="s">
        <v>208</v>
      </c>
      <c r="B21" s="83"/>
      <c r="C21" s="23"/>
      <c r="D21" s="121" t="s">
        <v>327</v>
      </c>
      <c r="E21" s="121"/>
      <c r="F21" s="121"/>
      <c r="G21" s="104"/>
      <c r="H21" s="104"/>
      <c r="I21" s="104"/>
      <c r="J21" s="95"/>
      <c r="K21" s="431"/>
      <c r="L21" s="432"/>
      <c r="M21" s="96">
        <v>-464741</v>
      </c>
      <c r="N21" s="98" t="s">
        <v>347</v>
      </c>
      <c r="O21" s="96">
        <v>464741</v>
      </c>
      <c r="P21" s="102" t="s">
        <v>347</v>
      </c>
      <c r="Q21" s="445" t="s">
        <v>11</v>
      </c>
      <c r="R21" s="446"/>
      <c r="U21" s="211">
        <v>0</v>
      </c>
      <c r="V21" s="211">
        <f>IF(COUNTA(V22:V25)=COUNTIF(V22:V25,"-"),"-",SUM(V22,V24,V23,V25))</f>
        <v>-464740697</v>
      </c>
      <c r="W21" s="211">
        <f>IF(COUNTA(W22:W25)=COUNTIF(W22:W25,"-"),"-",SUM(W22,W24,W23,W25))</f>
        <v>464740697</v>
      </c>
      <c r="X21" s="211" t="s">
        <v>11</v>
      </c>
    </row>
    <row r="22" spans="1:24" ht="15.95" customHeight="1">
      <c r="A22" s="76" t="s">
        <v>209</v>
      </c>
      <c r="B22" s="83"/>
      <c r="C22" s="23"/>
      <c r="D22" s="121"/>
      <c r="E22" s="121" t="s">
        <v>210</v>
      </c>
      <c r="F22" s="104"/>
      <c r="G22" s="104"/>
      <c r="H22" s="104"/>
      <c r="I22" s="104"/>
      <c r="J22" s="95"/>
      <c r="K22" s="431"/>
      <c r="L22" s="432"/>
      <c r="M22" s="96">
        <v>1157390</v>
      </c>
      <c r="N22" s="98"/>
      <c r="O22" s="96">
        <v>-1157390</v>
      </c>
      <c r="P22" s="102"/>
      <c r="Q22" s="433" t="s">
        <v>11</v>
      </c>
      <c r="R22" s="434"/>
      <c r="U22" s="211">
        <v>0</v>
      </c>
      <c r="V22" s="211">
        <v>1157389820</v>
      </c>
      <c r="W22" s="211">
        <v>-1157389820</v>
      </c>
      <c r="X22" s="211" t="s">
        <v>11</v>
      </c>
    </row>
    <row r="23" spans="1:24" ht="15.95" customHeight="1">
      <c r="A23" s="76" t="s">
        <v>211</v>
      </c>
      <c r="B23" s="83"/>
      <c r="C23" s="23"/>
      <c r="D23" s="121"/>
      <c r="E23" s="121" t="s">
        <v>212</v>
      </c>
      <c r="F23" s="121"/>
      <c r="G23" s="104"/>
      <c r="H23" s="104"/>
      <c r="I23" s="104"/>
      <c r="J23" s="95"/>
      <c r="K23" s="431"/>
      <c r="L23" s="432"/>
      <c r="M23" s="96">
        <v>-1399336</v>
      </c>
      <c r="N23" s="98"/>
      <c r="O23" s="96">
        <v>1399336</v>
      </c>
      <c r="P23" s="102"/>
      <c r="Q23" s="433" t="s">
        <v>11</v>
      </c>
      <c r="R23" s="434"/>
      <c r="U23" s="211">
        <v>0</v>
      </c>
      <c r="V23" s="211">
        <v>-1399335804</v>
      </c>
      <c r="W23" s="211">
        <v>1399335804</v>
      </c>
      <c r="X23" s="211" t="s">
        <v>11</v>
      </c>
    </row>
    <row r="24" spans="1:24" ht="15.95" customHeight="1">
      <c r="A24" s="76" t="s">
        <v>213</v>
      </c>
      <c r="B24" s="83"/>
      <c r="C24" s="23"/>
      <c r="D24" s="121"/>
      <c r="E24" s="121" t="s">
        <v>214</v>
      </c>
      <c r="F24" s="121"/>
      <c r="G24" s="104"/>
      <c r="H24" s="104"/>
      <c r="I24" s="104"/>
      <c r="J24" s="95"/>
      <c r="K24" s="431"/>
      <c r="L24" s="432"/>
      <c r="M24" s="96">
        <v>20255</v>
      </c>
      <c r="N24" s="98"/>
      <c r="O24" s="96">
        <v>-20255</v>
      </c>
      <c r="P24" s="102"/>
      <c r="Q24" s="433" t="s">
        <v>11</v>
      </c>
      <c r="R24" s="434"/>
      <c r="U24" s="211">
        <v>0</v>
      </c>
      <c r="V24" s="211">
        <v>20254636</v>
      </c>
      <c r="W24" s="211">
        <v>-20254636</v>
      </c>
      <c r="X24" s="211" t="s">
        <v>11</v>
      </c>
    </row>
    <row r="25" spans="1:24" ht="15.95" customHeight="1">
      <c r="A25" s="76" t="s">
        <v>215</v>
      </c>
      <c r="B25" s="83"/>
      <c r="C25" s="23"/>
      <c r="D25" s="121"/>
      <c r="E25" s="121" t="s">
        <v>216</v>
      </c>
      <c r="F25" s="121"/>
      <c r="G25" s="104"/>
      <c r="H25" s="20"/>
      <c r="I25" s="104"/>
      <c r="J25" s="95"/>
      <c r="K25" s="431"/>
      <c r="L25" s="432"/>
      <c r="M25" s="96">
        <v>-243049</v>
      </c>
      <c r="N25" s="98"/>
      <c r="O25" s="96">
        <v>243049</v>
      </c>
      <c r="P25" s="102"/>
      <c r="Q25" s="433" t="s">
        <v>11</v>
      </c>
      <c r="R25" s="434"/>
      <c r="U25" s="211">
        <v>0</v>
      </c>
      <c r="V25" s="211">
        <v>-243049349</v>
      </c>
      <c r="W25" s="211">
        <v>243049349</v>
      </c>
      <c r="X25" s="211" t="s">
        <v>11</v>
      </c>
    </row>
    <row r="26" spans="1:24" ht="15.95" customHeight="1">
      <c r="A26" s="76" t="s">
        <v>217</v>
      </c>
      <c r="B26" s="83"/>
      <c r="C26" s="23"/>
      <c r="D26" s="121" t="s">
        <v>218</v>
      </c>
      <c r="E26" s="104"/>
      <c r="F26" s="104"/>
      <c r="G26" s="104"/>
      <c r="H26" s="104"/>
      <c r="I26" s="104"/>
      <c r="J26" s="95"/>
      <c r="K26" s="96" t="s">
        <v>11</v>
      </c>
      <c r="L26" s="97"/>
      <c r="M26" s="96" t="s">
        <v>346</v>
      </c>
      <c r="N26" s="98"/>
      <c r="O26" s="435"/>
      <c r="P26" s="436"/>
      <c r="Q26" s="437" t="s">
        <v>11</v>
      </c>
      <c r="R26" s="436"/>
      <c r="U26" s="211" t="str">
        <f>IF(COUNTIF(V26:X26,"-")=COUNTA(V26:X26),"-",SUM(V26:X26))</f>
        <v>-</v>
      </c>
      <c r="V26" s="211" t="s">
        <v>346</v>
      </c>
      <c r="W26" s="211" t="s">
        <v>11</v>
      </c>
      <c r="X26" s="211" t="s">
        <v>11</v>
      </c>
    </row>
    <row r="27" spans="1:24" ht="15.95" customHeight="1">
      <c r="A27" s="76" t="s">
        <v>219</v>
      </c>
      <c r="B27" s="83"/>
      <c r="C27" s="23"/>
      <c r="D27" s="121" t="s">
        <v>220</v>
      </c>
      <c r="E27" s="121"/>
      <c r="F27" s="104"/>
      <c r="G27" s="104"/>
      <c r="H27" s="104"/>
      <c r="I27" s="104"/>
      <c r="J27" s="95"/>
      <c r="K27" s="96">
        <v>289</v>
      </c>
      <c r="L27" s="97"/>
      <c r="M27" s="96">
        <v>289</v>
      </c>
      <c r="N27" s="98"/>
      <c r="O27" s="435"/>
      <c r="P27" s="436"/>
      <c r="Q27" s="437" t="s">
        <v>11</v>
      </c>
      <c r="R27" s="436"/>
      <c r="U27" s="211">
        <f>IF(COUNTIF(V27:X27,"-")=COUNTA(V27:X27),"-",SUM(V27:X27))</f>
        <v>288864</v>
      </c>
      <c r="V27" s="211">
        <v>288864</v>
      </c>
      <c r="W27" s="211" t="s">
        <v>11</v>
      </c>
      <c r="X27" s="211" t="s">
        <v>11</v>
      </c>
    </row>
    <row r="28" spans="1:24" ht="15.95" customHeight="1">
      <c r="A28" s="76" t="s">
        <v>222</v>
      </c>
      <c r="B28" s="83"/>
      <c r="C28" s="105"/>
      <c r="D28" s="106" t="s">
        <v>35</v>
      </c>
      <c r="E28" s="106"/>
      <c r="F28" s="106"/>
      <c r="G28" s="122"/>
      <c r="H28" s="122"/>
      <c r="I28" s="122"/>
      <c r="J28" s="107"/>
      <c r="K28" s="108">
        <v>-2513</v>
      </c>
      <c r="L28" s="109"/>
      <c r="M28" s="108">
        <v>-2619</v>
      </c>
      <c r="N28" s="110"/>
      <c r="O28" s="108">
        <v>106</v>
      </c>
      <c r="P28" s="112"/>
      <c r="Q28" s="429" t="s">
        <v>11</v>
      </c>
      <c r="R28" s="430"/>
      <c r="S28" s="123"/>
      <c r="U28" s="211">
        <f>IF(COUNTIF(V28:X28,"-")=COUNTA(V28:X28),"-",SUM(V28:X28))</f>
        <v>-2512904</v>
      </c>
      <c r="V28" s="211">
        <v>-2618999</v>
      </c>
      <c r="W28" s="211">
        <v>106095</v>
      </c>
      <c r="X28" s="211" t="s">
        <v>11</v>
      </c>
    </row>
    <row r="29" spans="1:24" ht="15.95" customHeight="1" thickBot="1">
      <c r="A29" s="76" t="s">
        <v>223</v>
      </c>
      <c r="B29" s="83"/>
      <c r="C29" s="124"/>
      <c r="D29" s="125" t="s">
        <v>224</v>
      </c>
      <c r="E29" s="125"/>
      <c r="F29" s="126"/>
      <c r="G29" s="126"/>
      <c r="H29" s="127"/>
      <c r="I29" s="126"/>
      <c r="J29" s="128"/>
      <c r="K29" s="129">
        <v>-667869</v>
      </c>
      <c r="L29" s="130"/>
      <c r="M29" s="129">
        <v>-467071</v>
      </c>
      <c r="N29" s="131"/>
      <c r="O29" s="129">
        <v>-200799</v>
      </c>
      <c r="P29" s="209" t="s">
        <v>347</v>
      </c>
      <c r="Q29" s="132" t="s">
        <v>11</v>
      </c>
      <c r="R29" s="133"/>
      <c r="S29" s="123"/>
      <c r="U29" s="211">
        <f>IF(COUNTIF(V29:X29,"-")=COUNTA(V29:X29),"-",SUM(V29:X29))</f>
        <v>-667869392</v>
      </c>
      <c r="V29" s="211">
        <f>IF(AND(V21="-",COUNTIF(V26:V27,"-")=COUNTA(V26:V27),V28="-"),"-",SUM(V21,V26:V27,V28))</f>
        <v>-467070832</v>
      </c>
      <c r="W29" s="211">
        <f>IF(AND(W20="-",W21="-",COUNTIF(W26:W27,"-")=COUNTA(W26:W27),W28="-"),"-",SUM(W20,W21,W26:W27,W28))</f>
        <v>-200798560</v>
      </c>
      <c r="X29" s="211" t="s">
        <v>11</v>
      </c>
    </row>
    <row r="30" spans="1:24" ht="15.95" customHeight="1" thickBot="1">
      <c r="A30" s="76" t="s">
        <v>225</v>
      </c>
      <c r="B30" s="83"/>
      <c r="C30" s="134" t="s">
        <v>226</v>
      </c>
      <c r="D30" s="135"/>
      <c r="E30" s="135"/>
      <c r="F30" s="135"/>
      <c r="G30" s="136"/>
      <c r="H30" s="136"/>
      <c r="I30" s="136"/>
      <c r="J30" s="137"/>
      <c r="K30" s="138">
        <v>27180383</v>
      </c>
      <c r="L30" s="139"/>
      <c r="M30" s="138">
        <v>29662562</v>
      </c>
      <c r="N30" s="140"/>
      <c r="O30" s="138">
        <v>-2482179</v>
      </c>
      <c r="P30" s="210"/>
      <c r="Q30" s="141" t="s">
        <v>11</v>
      </c>
      <c r="R30" s="142"/>
      <c r="S30" s="123"/>
      <c r="U30" s="211">
        <f>IF(COUNTIF(V30:X30,"-")=COUNTA(V30:X30),"-",SUM(V30:X30))</f>
        <v>27180383013</v>
      </c>
      <c r="V30" s="211">
        <v>29662561856</v>
      </c>
      <c r="W30" s="211">
        <v>-2482178843</v>
      </c>
      <c r="X30" s="211" t="s">
        <v>11</v>
      </c>
    </row>
    <row r="31" spans="1:24" ht="6.75" customHeight="1">
      <c r="B31" s="83"/>
      <c r="C31" s="143"/>
      <c r="D31" s="144"/>
      <c r="E31" s="144"/>
      <c r="F31" s="144"/>
      <c r="G31" s="144"/>
      <c r="H31" s="144"/>
      <c r="I31" s="144"/>
      <c r="J31" s="144"/>
      <c r="K31" s="83"/>
      <c r="L31" s="83"/>
      <c r="M31" s="83"/>
      <c r="N31" s="83"/>
      <c r="O31" s="83"/>
      <c r="P31" s="83"/>
      <c r="Q31" s="83"/>
      <c r="R31" s="19"/>
      <c r="S31" s="123"/>
    </row>
    <row r="32" spans="1:24" ht="15.6" customHeight="1">
      <c r="B32" s="83"/>
      <c r="C32" s="145"/>
      <c r="D32" s="146" t="s">
        <v>323</v>
      </c>
      <c r="F32" s="147"/>
      <c r="G32" s="148"/>
      <c r="H32" s="147"/>
      <c r="I32" s="147"/>
      <c r="J32" s="145"/>
      <c r="K32" s="83"/>
      <c r="L32" s="83"/>
      <c r="M32" s="83"/>
      <c r="N32" s="83"/>
      <c r="O32" s="83"/>
      <c r="P32" s="83"/>
      <c r="Q32" s="83"/>
      <c r="R32" s="19"/>
      <c r="S32" s="123"/>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3"/>
  <pageMargins left="0.70866141732283472" right="0.70866141732283472" top="0.39370078740157477" bottom="0.39370078740157477" header="0.51181102362204722" footer="0.51181102362204722"/>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69"/>
  <sheetViews>
    <sheetView topLeftCell="B1" zoomScale="85" zoomScaleNormal="85" workbookViewId="0"/>
  </sheetViews>
  <sheetFormatPr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5" customWidth="1"/>
    <col min="16" max="16" width="9" style="6"/>
    <col min="17" max="17" width="0" style="6" hidden="1" customWidth="1"/>
    <col min="18" max="256" width="9" style="6"/>
    <col min="257" max="257" width="0" style="6" hidden="1" customWidth="1"/>
    <col min="258" max="258" width="0.75" style="6" customWidth="1"/>
    <col min="259" max="267" width="2.125" style="6" customWidth="1"/>
    <col min="268" max="268" width="13.25" style="6" customWidth="1"/>
    <col min="269" max="269" width="21.625" style="6" bestFit="1" customWidth="1"/>
    <col min="270" max="270" width="3" style="6" customWidth="1"/>
    <col min="271" max="271" width="0.75" style="6" customWidth="1"/>
    <col min="272" max="272" width="9" style="6"/>
    <col min="273" max="273" width="0" style="6" hidden="1" customWidth="1"/>
    <col min="274" max="512" width="9" style="6"/>
    <col min="513" max="513" width="0" style="6" hidden="1" customWidth="1"/>
    <col min="514" max="514" width="0.75" style="6" customWidth="1"/>
    <col min="515" max="523" width="2.125" style="6" customWidth="1"/>
    <col min="524" max="524" width="13.25" style="6" customWidth="1"/>
    <col min="525" max="525" width="21.625" style="6" bestFit="1" customWidth="1"/>
    <col min="526" max="526" width="3" style="6" customWidth="1"/>
    <col min="527" max="527" width="0.75" style="6" customWidth="1"/>
    <col min="528" max="528" width="9" style="6"/>
    <col min="529" max="529" width="0" style="6" hidden="1" customWidth="1"/>
    <col min="530" max="768" width="9" style="6"/>
    <col min="769" max="769" width="0" style="6" hidden="1" customWidth="1"/>
    <col min="770" max="770" width="0.75" style="6" customWidth="1"/>
    <col min="771" max="779" width="2.125" style="6" customWidth="1"/>
    <col min="780" max="780" width="13.25" style="6" customWidth="1"/>
    <col min="781" max="781" width="21.625" style="6" bestFit="1" customWidth="1"/>
    <col min="782" max="782" width="3" style="6" customWidth="1"/>
    <col min="783" max="783" width="0.75" style="6" customWidth="1"/>
    <col min="784" max="784" width="9" style="6"/>
    <col min="785" max="785" width="0" style="6" hidden="1" customWidth="1"/>
    <col min="786" max="1024" width="9" style="6"/>
    <col min="1025" max="1025" width="0" style="6" hidden="1" customWidth="1"/>
    <col min="1026" max="1026" width="0.75" style="6" customWidth="1"/>
    <col min="1027" max="1035" width="2.125" style="6" customWidth="1"/>
    <col min="1036" max="1036" width="13.25" style="6" customWidth="1"/>
    <col min="1037" max="1037" width="21.625" style="6" bestFit="1" customWidth="1"/>
    <col min="1038" max="1038" width="3" style="6" customWidth="1"/>
    <col min="1039" max="1039" width="0.75" style="6" customWidth="1"/>
    <col min="1040" max="1040" width="9" style="6"/>
    <col min="1041" max="1041" width="0" style="6" hidden="1" customWidth="1"/>
    <col min="1042" max="1280" width="9" style="6"/>
    <col min="1281" max="1281" width="0" style="6" hidden="1" customWidth="1"/>
    <col min="1282" max="1282" width="0.75" style="6" customWidth="1"/>
    <col min="1283" max="1291" width="2.125" style="6" customWidth="1"/>
    <col min="1292" max="1292" width="13.25" style="6" customWidth="1"/>
    <col min="1293" max="1293" width="21.625" style="6" bestFit="1" customWidth="1"/>
    <col min="1294" max="1294" width="3" style="6" customWidth="1"/>
    <col min="1295" max="1295" width="0.75" style="6" customWidth="1"/>
    <col min="1296" max="1296" width="9" style="6"/>
    <col min="1297" max="1297" width="0" style="6" hidden="1" customWidth="1"/>
    <col min="1298" max="1536" width="9" style="6"/>
    <col min="1537" max="1537" width="0" style="6" hidden="1" customWidth="1"/>
    <col min="1538" max="1538" width="0.75" style="6" customWidth="1"/>
    <col min="1539" max="1547" width="2.125" style="6" customWidth="1"/>
    <col min="1548" max="1548" width="13.25" style="6" customWidth="1"/>
    <col min="1549" max="1549" width="21.625" style="6" bestFit="1" customWidth="1"/>
    <col min="1550" max="1550" width="3" style="6" customWidth="1"/>
    <col min="1551" max="1551" width="0.75" style="6" customWidth="1"/>
    <col min="1552" max="1552" width="9" style="6"/>
    <col min="1553" max="1553" width="0" style="6" hidden="1" customWidth="1"/>
    <col min="1554" max="1792" width="9" style="6"/>
    <col min="1793" max="1793" width="0" style="6" hidden="1" customWidth="1"/>
    <col min="1794" max="1794" width="0.75" style="6" customWidth="1"/>
    <col min="1795" max="1803" width="2.125" style="6" customWidth="1"/>
    <col min="1804" max="1804" width="13.25" style="6" customWidth="1"/>
    <col min="1805" max="1805" width="21.625" style="6" bestFit="1" customWidth="1"/>
    <col min="1806" max="1806" width="3" style="6" customWidth="1"/>
    <col min="1807" max="1807" width="0.75" style="6" customWidth="1"/>
    <col min="1808" max="1808" width="9" style="6"/>
    <col min="1809" max="1809" width="0" style="6" hidden="1" customWidth="1"/>
    <col min="1810" max="2048" width="9" style="6"/>
    <col min="2049" max="2049" width="0" style="6" hidden="1" customWidth="1"/>
    <col min="2050" max="2050" width="0.75" style="6" customWidth="1"/>
    <col min="2051" max="2059" width="2.125" style="6" customWidth="1"/>
    <col min="2060" max="2060" width="13.25" style="6" customWidth="1"/>
    <col min="2061" max="2061" width="21.625" style="6" bestFit="1" customWidth="1"/>
    <col min="2062" max="2062" width="3" style="6" customWidth="1"/>
    <col min="2063" max="2063" width="0.75" style="6" customWidth="1"/>
    <col min="2064" max="2064" width="9" style="6"/>
    <col min="2065" max="2065" width="0" style="6" hidden="1" customWidth="1"/>
    <col min="2066" max="2304" width="9" style="6"/>
    <col min="2305" max="2305" width="0" style="6" hidden="1" customWidth="1"/>
    <col min="2306" max="2306" width="0.75" style="6" customWidth="1"/>
    <col min="2307" max="2315" width="2.125" style="6" customWidth="1"/>
    <col min="2316" max="2316" width="13.25" style="6" customWidth="1"/>
    <col min="2317" max="2317" width="21.625" style="6" bestFit="1" customWidth="1"/>
    <col min="2318" max="2318" width="3" style="6" customWidth="1"/>
    <col min="2319" max="2319" width="0.75" style="6" customWidth="1"/>
    <col min="2320" max="2320" width="9" style="6"/>
    <col min="2321" max="2321" width="0" style="6" hidden="1" customWidth="1"/>
    <col min="2322" max="2560" width="9" style="6"/>
    <col min="2561" max="2561" width="0" style="6" hidden="1" customWidth="1"/>
    <col min="2562" max="2562" width="0.75" style="6" customWidth="1"/>
    <col min="2563" max="2571" width="2.125" style="6" customWidth="1"/>
    <col min="2572" max="2572" width="13.25" style="6" customWidth="1"/>
    <col min="2573" max="2573" width="21.625" style="6" bestFit="1" customWidth="1"/>
    <col min="2574" max="2574" width="3" style="6" customWidth="1"/>
    <col min="2575" max="2575" width="0.75" style="6" customWidth="1"/>
    <col min="2576" max="2576" width="9" style="6"/>
    <col min="2577" max="2577" width="0" style="6" hidden="1" customWidth="1"/>
    <col min="2578" max="2816" width="9" style="6"/>
    <col min="2817" max="2817" width="0" style="6" hidden="1" customWidth="1"/>
    <col min="2818" max="2818" width="0.75" style="6" customWidth="1"/>
    <col min="2819" max="2827" width="2.125" style="6" customWidth="1"/>
    <col min="2828" max="2828" width="13.25" style="6" customWidth="1"/>
    <col min="2829" max="2829" width="21.625" style="6" bestFit="1" customWidth="1"/>
    <col min="2830" max="2830" width="3" style="6" customWidth="1"/>
    <col min="2831" max="2831" width="0.75" style="6" customWidth="1"/>
    <col min="2832" max="2832" width="9" style="6"/>
    <col min="2833" max="2833" width="0" style="6" hidden="1" customWidth="1"/>
    <col min="2834" max="3072" width="9" style="6"/>
    <col min="3073" max="3073" width="0" style="6" hidden="1" customWidth="1"/>
    <col min="3074" max="3074" width="0.75" style="6" customWidth="1"/>
    <col min="3075" max="3083" width="2.125" style="6" customWidth="1"/>
    <col min="3084" max="3084" width="13.25" style="6" customWidth="1"/>
    <col min="3085" max="3085" width="21.625" style="6" bestFit="1" customWidth="1"/>
    <col min="3086" max="3086" width="3" style="6" customWidth="1"/>
    <col min="3087" max="3087" width="0.75" style="6" customWidth="1"/>
    <col min="3088" max="3088" width="9" style="6"/>
    <col min="3089" max="3089" width="0" style="6" hidden="1" customWidth="1"/>
    <col min="3090" max="3328" width="9" style="6"/>
    <col min="3329" max="3329" width="0" style="6" hidden="1" customWidth="1"/>
    <col min="3330" max="3330" width="0.75" style="6" customWidth="1"/>
    <col min="3331" max="3339" width="2.125" style="6" customWidth="1"/>
    <col min="3340" max="3340" width="13.25" style="6" customWidth="1"/>
    <col min="3341" max="3341" width="21.625" style="6" bestFit="1" customWidth="1"/>
    <col min="3342" max="3342" width="3" style="6" customWidth="1"/>
    <col min="3343" max="3343" width="0.75" style="6" customWidth="1"/>
    <col min="3344" max="3344" width="9" style="6"/>
    <col min="3345" max="3345" width="0" style="6" hidden="1" customWidth="1"/>
    <col min="3346" max="3584" width="9" style="6"/>
    <col min="3585" max="3585" width="0" style="6" hidden="1" customWidth="1"/>
    <col min="3586" max="3586" width="0.75" style="6" customWidth="1"/>
    <col min="3587" max="3595" width="2.125" style="6" customWidth="1"/>
    <col min="3596" max="3596" width="13.25" style="6" customWidth="1"/>
    <col min="3597" max="3597" width="21.625" style="6" bestFit="1" customWidth="1"/>
    <col min="3598" max="3598" width="3" style="6" customWidth="1"/>
    <col min="3599" max="3599" width="0.75" style="6" customWidth="1"/>
    <col min="3600" max="3600" width="9" style="6"/>
    <col min="3601" max="3601" width="0" style="6" hidden="1" customWidth="1"/>
    <col min="3602" max="3840" width="9" style="6"/>
    <col min="3841" max="3841" width="0" style="6" hidden="1" customWidth="1"/>
    <col min="3842" max="3842" width="0.75" style="6" customWidth="1"/>
    <col min="3843" max="3851" width="2.125" style="6" customWidth="1"/>
    <col min="3852" max="3852" width="13.25" style="6" customWidth="1"/>
    <col min="3853" max="3853" width="21.625" style="6" bestFit="1" customWidth="1"/>
    <col min="3854" max="3854" width="3" style="6" customWidth="1"/>
    <col min="3855" max="3855" width="0.75" style="6" customWidth="1"/>
    <col min="3856" max="3856" width="9" style="6"/>
    <col min="3857" max="3857" width="0" style="6" hidden="1" customWidth="1"/>
    <col min="3858" max="4096" width="9" style="6"/>
    <col min="4097" max="4097" width="0" style="6" hidden="1" customWidth="1"/>
    <col min="4098" max="4098" width="0.75" style="6" customWidth="1"/>
    <col min="4099" max="4107" width="2.125" style="6" customWidth="1"/>
    <col min="4108" max="4108" width="13.25" style="6" customWidth="1"/>
    <col min="4109" max="4109" width="21.625" style="6" bestFit="1" customWidth="1"/>
    <col min="4110" max="4110" width="3" style="6" customWidth="1"/>
    <col min="4111" max="4111" width="0.75" style="6" customWidth="1"/>
    <col min="4112" max="4112" width="9" style="6"/>
    <col min="4113" max="4113" width="0" style="6" hidden="1" customWidth="1"/>
    <col min="4114" max="4352" width="9" style="6"/>
    <col min="4353" max="4353" width="0" style="6" hidden="1" customWidth="1"/>
    <col min="4354" max="4354" width="0.75" style="6" customWidth="1"/>
    <col min="4355" max="4363" width="2.125" style="6" customWidth="1"/>
    <col min="4364" max="4364" width="13.25" style="6" customWidth="1"/>
    <col min="4365" max="4365" width="21.625" style="6" bestFit="1" customWidth="1"/>
    <col min="4366" max="4366" width="3" style="6" customWidth="1"/>
    <col min="4367" max="4367" width="0.75" style="6" customWidth="1"/>
    <col min="4368" max="4368" width="9" style="6"/>
    <col min="4369" max="4369" width="0" style="6" hidden="1" customWidth="1"/>
    <col min="4370" max="4608" width="9" style="6"/>
    <col min="4609" max="4609" width="0" style="6" hidden="1" customWidth="1"/>
    <col min="4610" max="4610" width="0.75" style="6" customWidth="1"/>
    <col min="4611" max="4619" width="2.125" style="6" customWidth="1"/>
    <col min="4620" max="4620" width="13.25" style="6" customWidth="1"/>
    <col min="4621" max="4621" width="21.625" style="6" bestFit="1" customWidth="1"/>
    <col min="4622" max="4622" width="3" style="6" customWidth="1"/>
    <col min="4623" max="4623" width="0.75" style="6" customWidth="1"/>
    <col min="4624" max="4624" width="9" style="6"/>
    <col min="4625" max="4625" width="0" style="6" hidden="1" customWidth="1"/>
    <col min="4626" max="4864" width="9" style="6"/>
    <col min="4865" max="4865" width="0" style="6" hidden="1" customWidth="1"/>
    <col min="4866" max="4866" width="0.75" style="6" customWidth="1"/>
    <col min="4867" max="4875" width="2.125" style="6" customWidth="1"/>
    <col min="4876" max="4876" width="13.25" style="6" customWidth="1"/>
    <col min="4877" max="4877" width="21.625" style="6" bestFit="1" customWidth="1"/>
    <col min="4878" max="4878" width="3" style="6" customWidth="1"/>
    <col min="4879" max="4879" width="0.75" style="6" customWidth="1"/>
    <col min="4880" max="4880" width="9" style="6"/>
    <col min="4881" max="4881" width="0" style="6" hidden="1" customWidth="1"/>
    <col min="4882" max="5120" width="9" style="6"/>
    <col min="5121" max="5121" width="0" style="6" hidden="1" customWidth="1"/>
    <col min="5122" max="5122" width="0.75" style="6" customWidth="1"/>
    <col min="5123" max="5131" width="2.125" style="6" customWidth="1"/>
    <col min="5132" max="5132" width="13.25" style="6" customWidth="1"/>
    <col min="5133" max="5133" width="21.625" style="6" bestFit="1" customWidth="1"/>
    <col min="5134" max="5134" width="3" style="6" customWidth="1"/>
    <col min="5135" max="5135" width="0.75" style="6" customWidth="1"/>
    <col min="5136" max="5136" width="9" style="6"/>
    <col min="5137" max="5137" width="0" style="6" hidden="1" customWidth="1"/>
    <col min="5138" max="5376" width="9" style="6"/>
    <col min="5377" max="5377" width="0" style="6" hidden="1" customWidth="1"/>
    <col min="5378" max="5378" width="0.75" style="6" customWidth="1"/>
    <col min="5379" max="5387" width="2.125" style="6" customWidth="1"/>
    <col min="5388" max="5388" width="13.25" style="6" customWidth="1"/>
    <col min="5389" max="5389" width="21.625" style="6" bestFit="1" customWidth="1"/>
    <col min="5390" max="5390" width="3" style="6" customWidth="1"/>
    <col min="5391" max="5391" width="0.75" style="6" customWidth="1"/>
    <col min="5392" max="5392" width="9" style="6"/>
    <col min="5393" max="5393" width="0" style="6" hidden="1" customWidth="1"/>
    <col min="5394" max="5632" width="9" style="6"/>
    <col min="5633" max="5633" width="0" style="6" hidden="1" customWidth="1"/>
    <col min="5634" max="5634" width="0.75" style="6" customWidth="1"/>
    <col min="5635" max="5643" width="2.125" style="6" customWidth="1"/>
    <col min="5644" max="5644" width="13.25" style="6" customWidth="1"/>
    <col min="5645" max="5645" width="21.625" style="6" bestFit="1" customWidth="1"/>
    <col min="5646" max="5646" width="3" style="6" customWidth="1"/>
    <col min="5647" max="5647" width="0.75" style="6" customWidth="1"/>
    <col min="5648" max="5648" width="9" style="6"/>
    <col min="5649" max="5649" width="0" style="6" hidden="1" customWidth="1"/>
    <col min="5650" max="5888" width="9" style="6"/>
    <col min="5889" max="5889" width="0" style="6" hidden="1" customWidth="1"/>
    <col min="5890" max="5890" width="0.75" style="6" customWidth="1"/>
    <col min="5891" max="5899" width="2.125" style="6" customWidth="1"/>
    <col min="5900" max="5900" width="13.25" style="6" customWidth="1"/>
    <col min="5901" max="5901" width="21.625" style="6" bestFit="1" customWidth="1"/>
    <col min="5902" max="5902" width="3" style="6" customWidth="1"/>
    <col min="5903" max="5903" width="0.75" style="6" customWidth="1"/>
    <col min="5904" max="5904" width="9" style="6"/>
    <col min="5905" max="5905" width="0" style="6" hidden="1" customWidth="1"/>
    <col min="5906" max="6144" width="9" style="6"/>
    <col min="6145" max="6145" width="0" style="6" hidden="1" customWidth="1"/>
    <col min="6146" max="6146" width="0.75" style="6" customWidth="1"/>
    <col min="6147" max="6155" width="2.125" style="6" customWidth="1"/>
    <col min="6156" max="6156" width="13.25" style="6" customWidth="1"/>
    <col min="6157" max="6157" width="21.625" style="6" bestFit="1" customWidth="1"/>
    <col min="6158" max="6158" width="3" style="6" customWidth="1"/>
    <col min="6159" max="6159" width="0.75" style="6" customWidth="1"/>
    <col min="6160" max="6160" width="9" style="6"/>
    <col min="6161" max="6161" width="0" style="6" hidden="1" customWidth="1"/>
    <col min="6162" max="6400" width="9" style="6"/>
    <col min="6401" max="6401" width="0" style="6" hidden="1" customWidth="1"/>
    <col min="6402" max="6402" width="0.75" style="6" customWidth="1"/>
    <col min="6403" max="6411" width="2.125" style="6" customWidth="1"/>
    <col min="6412" max="6412" width="13.25" style="6" customWidth="1"/>
    <col min="6413" max="6413" width="21.625" style="6" bestFit="1" customWidth="1"/>
    <col min="6414" max="6414" width="3" style="6" customWidth="1"/>
    <col min="6415" max="6415" width="0.75" style="6" customWidth="1"/>
    <col min="6416" max="6416" width="9" style="6"/>
    <col min="6417" max="6417" width="0" style="6" hidden="1" customWidth="1"/>
    <col min="6418" max="6656" width="9" style="6"/>
    <col min="6657" max="6657" width="0" style="6" hidden="1" customWidth="1"/>
    <col min="6658" max="6658" width="0.75" style="6" customWidth="1"/>
    <col min="6659" max="6667" width="2.125" style="6" customWidth="1"/>
    <col min="6668" max="6668" width="13.25" style="6" customWidth="1"/>
    <col min="6669" max="6669" width="21.625" style="6" bestFit="1" customWidth="1"/>
    <col min="6670" max="6670" width="3" style="6" customWidth="1"/>
    <col min="6671" max="6671" width="0.75" style="6" customWidth="1"/>
    <col min="6672" max="6672" width="9" style="6"/>
    <col min="6673" max="6673" width="0" style="6" hidden="1" customWidth="1"/>
    <col min="6674" max="6912" width="9" style="6"/>
    <col min="6913" max="6913" width="0" style="6" hidden="1" customWidth="1"/>
    <col min="6914" max="6914" width="0.75" style="6" customWidth="1"/>
    <col min="6915" max="6923" width="2.125" style="6" customWidth="1"/>
    <col min="6924" max="6924" width="13.25" style="6" customWidth="1"/>
    <col min="6925" max="6925" width="21.625" style="6" bestFit="1" customWidth="1"/>
    <col min="6926" max="6926" width="3" style="6" customWidth="1"/>
    <col min="6927" max="6927" width="0.75" style="6" customWidth="1"/>
    <col min="6928" max="6928" width="9" style="6"/>
    <col min="6929" max="6929" width="0" style="6" hidden="1" customWidth="1"/>
    <col min="6930" max="7168" width="9" style="6"/>
    <col min="7169" max="7169" width="0" style="6" hidden="1" customWidth="1"/>
    <col min="7170" max="7170" width="0.75" style="6" customWidth="1"/>
    <col min="7171" max="7179" width="2.125" style="6" customWidth="1"/>
    <col min="7180" max="7180" width="13.25" style="6" customWidth="1"/>
    <col min="7181" max="7181" width="21.625" style="6" bestFit="1" customWidth="1"/>
    <col min="7182" max="7182" width="3" style="6" customWidth="1"/>
    <col min="7183" max="7183" width="0.75" style="6" customWidth="1"/>
    <col min="7184" max="7184" width="9" style="6"/>
    <col min="7185" max="7185" width="0" style="6" hidden="1" customWidth="1"/>
    <col min="7186" max="7424" width="9" style="6"/>
    <col min="7425" max="7425" width="0" style="6" hidden="1" customWidth="1"/>
    <col min="7426" max="7426" width="0.75" style="6" customWidth="1"/>
    <col min="7427" max="7435" width="2.125" style="6" customWidth="1"/>
    <col min="7436" max="7436" width="13.25" style="6" customWidth="1"/>
    <col min="7437" max="7437" width="21.625" style="6" bestFit="1" customWidth="1"/>
    <col min="7438" max="7438" width="3" style="6" customWidth="1"/>
    <col min="7439" max="7439" width="0.75" style="6" customWidth="1"/>
    <col min="7440" max="7440" width="9" style="6"/>
    <col min="7441" max="7441" width="0" style="6" hidden="1" customWidth="1"/>
    <col min="7442" max="7680" width="9" style="6"/>
    <col min="7681" max="7681" width="0" style="6" hidden="1" customWidth="1"/>
    <col min="7682" max="7682" width="0.75" style="6" customWidth="1"/>
    <col min="7683" max="7691" width="2.125" style="6" customWidth="1"/>
    <col min="7692" max="7692" width="13.25" style="6" customWidth="1"/>
    <col min="7693" max="7693" width="21.625" style="6" bestFit="1" customWidth="1"/>
    <col min="7694" max="7694" width="3" style="6" customWidth="1"/>
    <col min="7695" max="7695" width="0.75" style="6" customWidth="1"/>
    <col min="7696" max="7696" width="9" style="6"/>
    <col min="7697" max="7697" width="0" style="6" hidden="1" customWidth="1"/>
    <col min="7698" max="7936" width="9" style="6"/>
    <col min="7937" max="7937" width="0" style="6" hidden="1" customWidth="1"/>
    <col min="7938" max="7938" width="0.75" style="6" customWidth="1"/>
    <col min="7939" max="7947" width="2.125" style="6" customWidth="1"/>
    <col min="7948" max="7948" width="13.25" style="6" customWidth="1"/>
    <col min="7949" max="7949" width="21.625" style="6" bestFit="1" customWidth="1"/>
    <col min="7950" max="7950" width="3" style="6" customWidth="1"/>
    <col min="7951" max="7951" width="0.75" style="6" customWidth="1"/>
    <col min="7952" max="7952" width="9" style="6"/>
    <col min="7953" max="7953" width="0" style="6" hidden="1" customWidth="1"/>
    <col min="7954" max="8192" width="9" style="6"/>
    <col min="8193" max="8193" width="0" style="6" hidden="1" customWidth="1"/>
    <col min="8194" max="8194" width="0.75" style="6" customWidth="1"/>
    <col min="8195" max="8203" width="2.125" style="6" customWidth="1"/>
    <col min="8204" max="8204" width="13.25" style="6" customWidth="1"/>
    <col min="8205" max="8205" width="21.625" style="6" bestFit="1" customWidth="1"/>
    <col min="8206" max="8206" width="3" style="6" customWidth="1"/>
    <col min="8207" max="8207" width="0.75" style="6" customWidth="1"/>
    <col min="8208" max="8208" width="9" style="6"/>
    <col min="8209" max="8209" width="0" style="6" hidden="1" customWidth="1"/>
    <col min="8210" max="8448" width="9" style="6"/>
    <col min="8449" max="8449" width="0" style="6" hidden="1" customWidth="1"/>
    <col min="8450" max="8450" width="0.75" style="6" customWidth="1"/>
    <col min="8451" max="8459" width="2.125" style="6" customWidth="1"/>
    <col min="8460" max="8460" width="13.25" style="6" customWidth="1"/>
    <col min="8461" max="8461" width="21.625" style="6" bestFit="1" customWidth="1"/>
    <col min="8462" max="8462" width="3" style="6" customWidth="1"/>
    <col min="8463" max="8463" width="0.75" style="6" customWidth="1"/>
    <col min="8464" max="8464" width="9" style="6"/>
    <col min="8465" max="8465" width="0" style="6" hidden="1" customWidth="1"/>
    <col min="8466" max="8704" width="9" style="6"/>
    <col min="8705" max="8705" width="0" style="6" hidden="1" customWidth="1"/>
    <col min="8706" max="8706" width="0.75" style="6" customWidth="1"/>
    <col min="8707" max="8715" width="2.125" style="6" customWidth="1"/>
    <col min="8716" max="8716" width="13.25" style="6" customWidth="1"/>
    <col min="8717" max="8717" width="21.625" style="6" bestFit="1" customWidth="1"/>
    <col min="8718" max="8718" width="3" style="6" customWidth="1"/>
    <col min="8719" max="8719" width="0.75" style="6" customWidth="1"/>
    <col min="8720" max="8720" width="9" style="6"/>
    <col min="8721" max="8721" width="0" style="6" hidden="1" customWidth="1"/>
    <col min="8722" max="8960" width="9" style="6"/>
    <col min="8961" max="8961" width="0" style="6" hidden="1" customWidth="1"/>
    <col min="8962" max="8962" width="0.75" style="6" customWidth="1"/>
    <col min="8963" max="8971" width="2.125" style="6" customWidth="1"/>
    <col min="8972" max="8972" width="13.25" style="6" customWidth="1"/>
    <col min="8973" max="8973" width="21.625" style="6" bestFit="1" customWidth="1"/>
    <col min="8974" max="8974" width="3" style="6" customWidth="1"/>
    <col min="8975" max="8975" width="0.75" style="6" customWidth="1"/>
    <col min="8976" max="8976" width="9" style="6"/>
    <col min="8977" max="8977" width="0" style="6" hidden="1" customWidth="1"/>
    <col min="8978" max="9216" width="9" style="6"/>
    <col min="9217" max="9217" width="0" style="6" hidden="1" customWidth="1"/>
    <col min="9218" max="9218" width="0.75" style="6" customWidth="1"/>
    <col min="9219" max="9227" width="2.125" style="6" customWidth="1"/>
    <col min="9228" max="9228" width="13.25" style="6" customWidth="1"/>
    <col min="9229" max="9229" width="21.625" style="6" bestFit="1" customWidth="1"/>
    <col min="9230" max="9230" width="3" style="6" customWidth="1"/>
    <col min="9231" max="9231" width="0.75" style="6" customWidth="1"/>
    <col min="9232" max="9232" width="9" style="6"/>
    <col min="9233" max="9233" width="0" style="6" hidden="1" customWidth="1"/>
    <col min="9234" max="9472" width="9" style="6"/>
    <col min="9473" max="9473" width="0" style="6" hidden="1" customWidth="1"/>
    <col min="9474" max="9474" width="0.75" style="6" customWidth="1"/>
    <col min="9475" max="9483" width="2.125" style="6" customWidth="1"/>
    <col min="9484" max="9484" width="13.25" style="6" customWidth="1"/>
    <col min="9485" max="9485" width="21.625" style="6" bestFit="1" customWidth="1"/>
    <col min="9486" max="9486" width="3" style="6" customWidth="1"/>
    <col min="9487" max="9487" width="0.75" style="6" customWidth="1"/>
    <col min="9488" max="9488" width="9" style="6"/>
    <col min="9489" max="9489" width="0" style="6" hidden="1" customWidth="1"/>
    <col min="9490" max="9728" width="9" style="6"/>
    <col min="9729" max="9729" width="0" style="6" hidden="1" customWidth="1"/>
    <col min="9730" max="9730" width="0.75" style="6" customWidth="1"/>
    <col min="9731" max="9739" width="2.125" style="6" customWidth="1"/>
    <col min="9740" max="9740" width="13.25" style="6" customWidth="1"/>
    <col min="9741" max="9741" width="21.625" style="6" bestFit="1" customWidth="1"/>
    <col min="9742" max="9742" width="3" style="6" customWidth="1"/>
    <col min="9743" max="9743" width="0.75" style="6" customWidth="1"/>
    <col min="9744" max="9744" width="9" style="6"/>
    <col min="9745" max="9745" width="0" style="6" hidden="1" customWidth="1"/>
    <col min="9746" max="9984" width="9" style="6"/>
    <col min="9985" max="9985" width="0" style="6" hidden="1" customWidth="1"/>
    <col min="9986" max="9986" width="0.75" style="6" customWidth="1"/>
    <col min="9987" max="9995" width="2.125" style="6" customWidth="1"/>
    <col min="9996" max="9996" width="13.25" style="6" customWidth="1"/>
    <col min="9997" max="9997" width="21.625" style="6" bestFit="1" customWidth="1"/>
    <col min="9998" max="9998" width="3" style="6" customWidth="1"/>
    <col min="9999" max="9999" width="0.75" style="6" customWidth="1"/>
    <col min="10000" max="10000" width="9" style="6"/>
    <col min="10001" max="10001" width="0" style="6" hidden="1" customWidth="1"/>
    <col min="10002" max="10240" width="9" style="6"/>
    <col min="10241" max="10241" width="0" style="6" hidden="1" customWidth="1"/>
    <col min="10242" max="10242" width="0.75" style="6" customWidth="1"/>
    <col min="10243" max="10251" width="2.125" style="6" customWidth="1"/>
    <col min="10252" max="10252" width="13.25" style="6" customWidth="1"/>
    <col min="10253" max="10253" width="21.625" style="6" bestFit="1" customWidth="1"/>
    <col min="10254" max="10254" width="3" style="6" customWidth="1"/>
    <col min="10255" max="10255" width="0.75" style="6" customWidth="1"/>
    <col min="10256" max="10256" width="9" style="6"/>
    <col min="10257" max="10257" width="0" style="6" hidden="1" customWidth="1"/>
    <col min="10258" max="10496" width="9" style="6"/>
    <col min="10497" max="10497" width="0" style="6" hidden="1" customWidth="1"/>
    <col min="10498" max="10498" width="0.75" style="6" customWidth="1"/>
    <col min="10499" max="10507" width="2.125" style="6" customWidth="1"/>
    <col min="10508" max="10508" width="13.25" style="6" customWidth="1"/>
    <col min="10509" max="10509" width="21.625" style="6" bestFit="1" customWidth="1"/>
    <col min="10510" max="10510" width="3" style="6" customWidth="1"/>
    <col min="10511" max="10511" width="0.75" style="6" customWidth="1"/>
    <col min="10512" max="10512" width="9" style="6"/>
    <col min="10513" max="10513" width="0" style="6" hidden="1" customWidth="1"/>
    <col min="10514" max="10752" width="9" style="6"/>
    <col min="10753" max="10753" width="0" style="6" hidden="1" customWidth="1"/>
    <col min="10754" max="10754" width="0.75" style="6" customWidth="1"/>
    <col min="10755" max="10763" width="2.125" style="6" customWidth="1"/>
    <col min="10764" max="10764" width="13.25" style="6" customWidth="1"/>
    <col min="10765" max="10765" width="21.625" style="6" bestFit="1" customWidth="1"/>
    <col min="10766" max="10766" width="3" style="6" customWidth="1"/>
    <col min="10767" max="10767" width="0.75" style="6" customWidth="1"/>
    <col min="10768" max="10768" width="9" style="6"/>
    <col min="10769" max="10769" width="0" style="6" hidden="1" customWidth="1"/>
    <col min="10770" max="11008" width="9" style="6"/>
    <col min="11009" max="11009" width="0" style="6" hidden="1" customWidth="1"/>
    <col min="11010" max="11010" width="0.75" style="6" customWidth="1"/>
    <col min="11011" max="11019" width="2.125" style="6" customWidth="1"/>
    <col min="11020" max="11020" width="13.25" style="6" customWidth="1"/>
    <col min="11021" max="11021" width="21.625" style="6" bestFit="1" customWidth="1"/>
    <col min="11022" max="11022" width="3" style="6" customWidth="1"/>
    <col min="11023" max="11023" width="0.75" style="6" customWidth="1"/>
    <col min="11024" max="11024" width="9" style="6"/>
    <col min="11025" max="11025" width="0" style="6" hidden="1" customWidth="1"/>
    <col min="11026" max="11264" width="9" style="6"/>
    <col min="11265" max="11265" width="0" style="6" hidden="1" customWidth="1"/>
    <col min="11266" max="11266" width="0.75" style="6" customWidth="1"/>
    <col min="11267" max="11275" width="2.125" style="6" customWidth="1"/>
    <col min="11276" max="11276" width="13.25" style="6" customWidth="1"/>
    <col min="11277" max="11277" width="21.625" style="6" bestFit="1" customWidth="1"/>
    <col min="11278" max="11278" width="3" style="6" customWidth="1"/>
    <col min="11279" max="11279" width="0.75" style="6" customWidth="1"/>
    <col min="11280" max="11280" width="9" style="6"/>
    <col min="11281" max="11281" width="0" style="6" hidden="1" customWidth="1"/>
    <col min="11282" max="11520" width="9" style="6"/>
    <col min="11521" max="11521" width="0" style="6" hidden="1" customWidth="1"/>
    <col min="11522" max="11522" width="0.75" style="6" customWidth="1"/>
    <col min="11523" max="11531" width="2.125" style="6" customWidth="1"/>
    <col min="11532" max="11532" width="13.25" style="6" customWidth="1"/>
    <col min="11533" max="11533" width="21.625" style="6" bestFit="1" customWidth="1"/>
    <col min="11534" max="11534" width="3" style="6" customWidth="1"/>
    <col min="11535" max="11535" width="0.75" style="6" customWidth="1"/>
    <col min="11536" max="11536" width="9" style="6"/>
    <col min="11537" max="11537" width="0" style="6" hidden="1" customWidth="1"/>
    <col min="11538" max="11776" width="9" style="6"/>
    <col min="11777" max="11777" width="0" style="6" hidden="1" customWidth="1"/>
    <col min="11778" max="11778" width="0.75" style="6" customWidth="1"/>
    <col min="11779" max="11787" width="2.125" style="6" customWidth="1"/>
    <col min="11788" max="11788" width="13.25" style="6" customWidth="1"/>
    <col min="11789" max="11789" width="21.625" style="6" bestFit="1" customWidth="1"/>
    <col min="11790" max="11790" width="3" style="6" customWidth="1"/>
    <col min="11791" max="11791" width="0.75" style="6" customWidth="1"/>
    <col min="11792" max="11792" width="9" style="6"/>
    <col min="11793" max="11793" width="0" style="6" hidden="1" customWidth="1"/>
    <col min="11794" max="12032" width="9" style="6"/>
    <col min="12033" max="12033" width="0" style="6" hidden="1" customWidth="1"/>
    <col min="12034" max="12034" width="0.75" style="6" customWidth="1"/>
    <col min="12035" max="12043" width="2.125" style="6" customWidth="1"/>
    <col min="12044" max="12044" width="13.25" style="6" customWidth="1"/>
    <col min="12045" max="12045" width="21.625" style="6" bestFit="1" customWidth="1"/>
    <col min="12046" max="12046" width="3" style="6" customWidth="1"/>
    <col min="12047" max="12047" width="0.75" style="6" customWidth="1"/>
    <col min="12048" max="12048" width="9" style="6"/>
    <col min="12049" max="12049" width="0" style="6" hidden="1" customWidth="1"/>
    <col min="12050" max="12288" width="9" style="6"/>
    <col min="12289" max="12289" width="0" style="6" hidden="1" customWidth="1"/>
    <col min="12290" max="12290" width="0.75" style="6" customWidth="1"/>
    <col min="12291" max="12299" width="2.125" style="6" customWidth="1"/>
    <col min="12300" max="12300" width="13.25" style="6" customWidth="1"/>
    <col min="12301" max="12301" width="21.625" style="6" bestFit="1" customWidth="1"/>
    <col min="12302" max="12302" width="3" style="6" customWidth="1"/>
    <col min="12303" max="12303" width="0.75" style="6" customWidth="1"/>
    <col min="12304" max="12304" width="9" style="6"/>
    <col min="12305" max="12305" width="0" style="6" hidden="1" customWidth="1"/>
    <col min="12306" max="12544" width="9" style="6"/>
    <col min="12545" max="12545" width="0" style="6" hidden="1" customWidth="1"/>
    <col min="12546" max="12546" width="0.75" style="6" customWidth="1"/>
    <col min="12547" max="12555" width="2.125" style="6" customWidth="1"/>
    <col min="12556" max="12556" width="13.25" style="6" customWidth="1"/>
    <col min="12557" max="12557" width="21.625" style="6" bestFit="1" customWidth="1"/>
    <col min="12558" max="12558" width="3" style="6" customWidth="1"/>
    <col min="12559" max="12559" width="0.75" style="6" customWidth="1"/>
    <col min="12560" max="12560" width="9" style="6"/>
    <col min="12561" max="12561" width="0" style="6" hidden="1" customWidth="1"/>
    <col min="12562" max="12800" width="9" style="6"/>
    <col min="12801" max="12801" width="0" style="6" hidden="1" customWidth="1"/>
    <col min="12802" max="12802" width="0.75" style="6" customWidth="1"/>
    <col min="12803" max="12811" width="2.125" style="6" customWidth="1"/>
    <col min="12812" max="12812" width="13.25" style="6" customWidth="1"/>
    <col min="12813" max="12813" width="21.625" style="6" bestFit="1" customWidth="1"/>
    <col min="12814" max="12814" width="3" style="6" customWidth="1"/>
    <col min="12815" max="12815" width="0.75" style="6" customWidth="1"/>
    <col min="12816" max="12816" width="9" style="6"/>
    <col min="12817" max="12817" width="0" style="6" hidden="1" customWidth="1"/>
    <col min="12818" max="13056" width="9" style="6"/>
    <col min="13057" max="13057" width="0" style="6" hidden="1" customWidth="1"/>
    <col min="13058" max="13058" width="0.75" style="6" customWidth="1"/>
    <col min="13059" max="13067" width="2.125" style="6" customWidth="1"/>
    <col min="13068" max="13068" width="13.25" style="6" customWidth="1"/>
    <col min="13069" max="13069" width="21.625" style="6" bestFit="1" customWidth="1"/>
    <col min="13070" max="13070" width="3" style="6" customWidth="1"/>
    <col min="13071" max="13071" width="0.75" style="6" customWidth="1"/>
    <col min="13072" max="13072" width="9" style="6"/>
    <col min="13073" max="13073" width="0" style="6" hidden="1" customWidth="1"/>
    <col min="13074" max="13312" width="9" style="6"/>
    <col min="13313" max="13313" width="0" style="6" hidden="1" customWidth="1"/>
    <col min="13314" max="13314" width="0.75" style="6" customWidth="1"/>
    <col min="13315" max="13323" width="2.125" style="6" customWidth="1"/>
    <col min="13324" max="13324" width="13.25" style="6" customWidth="1"/>
    <col min="13325" max="13325" width="21.625" style="6" bestFit="1" customWidth="1"/>
    <col min="13326" max="13326" width="3" style="6" customWidth="1"/>
    <col min="13327" max="13327" width="0.75" style="6" customWidth="1"/>
    <col min="13328" max="13328" width="9" style="6"/>
    <col min="13329" max="13329" width="0" style="6" hidden="1" customWidth="1"/>
    <col min="13330" max="13568" width="9" style="6"/>
    <col min="13569" max="13569" width="0" style="6" hidden="1" customWidth="1"/>
    <col min="13570" max="13570" width="0.75" style="6" customWidth="1"/>
    <col min="13571" max="13579" width="2.125" style="6" customWidth="1"/>
    <col min="13580" max="13580" width="13.25" style="6" customWidth="1"/>
    <col min="13581" max="13581" width="21.625" style="6" bestFit="1" customWidth="1"/>
    <col min="13582" max="13582" width="3" style="6" customWidth="1"/>
    <col min="13583" max="13583" width="0.75" style="6" customWidth="1"/>
    <col min="13584" max="13584" width="9" style="6"/>
    <col min="13585" max="13585" width="0" style="6" hidden="1" customWidth="1"/>
    <col min="13586" max="13824" width="9" style="6"/>
    <col min="13825" max="13825" width="0" style="6" hidden="1" customWidth="1"/>
    <col min="13826" max="13826" width="0.75" style="6" customWidth="1"/>
    <col min="13827" max="13835" width="2.125" style="6" customWidth="1"/>
    <col min="13836" max="13836" width="13.25" style="6" customWidth="1"/>
    <col min="13837" max="13837" width="21.625" style="6" bestFit="1" customWidth="1"/>
    <col min="13838" max="13838" width="3" style="6" customWidth="1"/>
    <col min="13839" max="13839" width="0.75" style="6" customWidth="1"/>
    <col min="13840" max="13840" width="9" style="6"/>
    <col min="13841" max="13841" width="0" style="6" hidden="1" customWidth="1"/>
    <col min="13842" max="14080" width="9" style="6"/>
    <col min="14081" max="14081" width="0" style="6" hidden="1" customWidth="1"/>
    <col min="14082" max="14082" width="0.75" style="6" customWidth="1"/>
    <col min="14083" max="14091" width="2.125" style="6" customWidth="1"/>
    <col min="14092" max="14092" width="13.25" style="6" customWidth="1"/>
    <col min="14093" max="14093" width="21.625" style="6" bestFit="1" customWidth="1"/>
    <col min="14094" max="14094" width="3" style="6" customWidth="1"/>
    <col min="14095" max="14095" width="0.75" style="6" customWidth="1"/>
    <col min="14096" max="14096" width="9" style="6"/>
    <col min="14097" max="14097" width="0" style="6" hidden="1" customWidth="1"/>
    <col min="14098" max="14336" width="9" style="6"/>
    <col min="14337" max="14337" width="0" style="6" hidden="1" customWidth="1"/>
    <col min="14338" max="14338" width="0.75" style="6" customWidth="1"/>
    <col min="14339" max="14347" width="2.125" style="6" customWidth="1"/>
    <col min="14348" max="14348" width="13.25" style="6" customWidth="1"/>
    <col min="14349" max="14349" width="21.625" style="6" bestFit="1" customWidth="1"/>
    <col min="14350" max="14350" width="3" style="6" customWidth="1"/>
    <col min="14351" max="14351" width="0.75" style="6" customWidth="1"/>
    <col min="14352" max="14352" width="9" style="6"/>
    <col min="14353" max="14353" width="0" style="6" hidden="1" customWidth="1"/>
    <col min="14354" max="14592" width="9" style="6"/>
    <col min="14593" max="14593" width="0" style="6" hidden="1" customWidth="1"/>
    <col min="14594" max="14594" width="0.75" style="6" customWidth="1"/>
    <col min="14595" max="14603" width="2.125" style="6" customWidth="1"/>
    <col min="14604" max="14604" width="13.25" style="6" customWidth="1"/>
    <col min="14605" max="14605" width="21.625" style="6" bestFit="1" customWidth="1"/>
    <col min="14606" max="14606" width="3" style="6" customWidth="1"/>
    <col min="14607" max="14607" width="0.75" style="6" customWidth="1"/>
    <col min="14608" max="14608" width="9" style="6"/>
    <col min="14609" max="14609" width="0" style="6" hidden="1" customWidth="1"/>
    <col min="14610" max="14848" width="9" style="6"/>
    <col min="14849" max="14849" width="0" style="6" hidden="1" customWidth="1"/>
    <col min="14850" max="14850" width="0.75" style="6" customWidth="1"/>
    <col min="14851" max="14859" width="2.125" style="6" customWidth="1"/>
    <col min="14860" max="14860" width="13.25" style="6" customWidth="1"/>
    <col min="14861" max="14861" width="21.625" style="6" bestFit="1" customWidth="1"/>
    <col min="14862" max="14862" width="3" style="6" customWidth="1"/>
    <col min="14863" max="14863" width="0.75" style="6" customWidth="1"/>
    <col min="14864" max="14864" width="9" style="6"/>
    <col min="14865" max="14865" width="0" style="6" hidden="1" customWidth="1"/>
    <col min="14866" max="15104" width="9" style="6"/>
    <col min="15105" max="15105" width="0" style="6" hidden="1" customWidth="1"/>
    <col min="15106" max="15106" width="0.75" style="6" customWidth="1"/>
    <col min="15107" max="15115" width="2.125" style="6" customWidth="1"/>
    <col min="15116" max="15116" width="13.25" style="6" customWidth="1"/>
    <col min="15117" max="15117" width="21.625" style="6" bestFit="1" customWidth="1"/>
    <col min="15118" max="15118" width="3" style="6" customWidth="1"/>
    <col min="15119" max="15119" width="0.75" style="6" customWidth="1"/>
    <col min="15120" max="15120" width="9" style="6"/>
    <col min="15121" max="15121" width="0" style="6" hidden="1" customWidth="1"/>
    <col min="15122" max="15360" width="9" style="6"/>
    <col min="15361" max="15361" width="0" style="6" hidden="1" customWidth="1"/>
    <col min="15362" max="15362" width="0.75" style="6" customWidth="1"/>
    <col min="15363" max="15371" width="2.125" style="6" customWidth="1"/>
    <col min="15372" max="15372" width="13.25" style="6" customWidth="1"/>
    <col min="15373" max="15373" width="21.625" style="6" bestFit="1" customWidth="1"/>
    <col min="15374" max="15374" width="3" style="6" customWidth="1"/>
    <col min="15375" max="15375" width="0.75" style="6" customWidth="1"/>
    <col min="15376" max="15376" width="9" style="6"/>
    <col min="15377" max="15377" width="0" style="6" hidden="1" customWidth="1"/>
    <col min="15378" max="15616" width="9" style="6"/>
    <col min="15617" max="15617" width="0" style="6" hidden="1" customWidth="1"/>
    <col min="15618" max="15618" width="0.75" style="6" customWidth="1"/>
    <col min="15619" max="15627" width="2.125" style="6" customWidth="1"/>
    <col min="15628" max="15628" width="13.25" style="6" customWidth="1"/>
    <col min="15629" max="15629" width="21.625" style="6" bestFit="1" customWidth="1"/>
    <col min="15630" max="15630" width="3" style="6" customWidth="1"/>
    <col min="15631" max="15631" width="0.75" style="6" customWidth="1"/>
    <col min="15632" max="15632" width="9" style="6"/>
    <col min="15633" max="15633" width="0" style="6" hidden="1" customWidth="1"/>
    <col min="15634" max="15872" width="9" style="6"/>
    <col min="15873" max="15873" width="0" style="6" hidden="1" customWidth="1"/>
    <col min="15874" max="15874" width="0.75" style="6" customWidth="1"/>
    <col min="15875" max="15883" width="2.125" style="6" customWidth="1"/>
    <col min="15884" max="15884" width="13.25" style="6" customWidth="1"/>
    <col min="15885" max="15885" width="21.625" style="6" bestFit="1" customWidth="1"/>
    <col min="15886" max="15886" width="3" style="6" customWidth="1"/>
    <col min="15887" max="15887" width="0.75" style="6" customWidth="1"/>
    <col min="15888" max="15888" width="9" style="6"/>
    <col min="15889" max="15889" width="0" style="6" hidden="1" customWidth="1"/>
    <col min="15890" max="16128" width="9" style="6"/>
    <col min="16129" max="16129" width="0" style="6" hidden="1" customWidth="1"/>
    <col min="16130" max="16130" width="0.75" style="6" customWidth="1"/>
    <col min="16131" max="16139" width="2.125" style="6" customWidth="1"/>
    <col min="16140" max="16140" width="13.25" style="6" customWidth="1"/>
    <col min="16141" max="16141" width="21.625" style="6" bestFit="1" customWidth="1"/>
    <col min="16142" max="16142" width="3" style="6" customWidth="1"/>
    <col min="16143" max="16143" width="0.75" style="6" customWidth="1"/>
    <col min="16144" max="16144" width="9" style="6"/>
    <col min="16145" max="16145" width="0" style="6" hidden="1" customWidth="1"/>
    <col min="16146" max="16384" width="9" style="6"/>
  </cols>
  <sheetData>
    <row r="1" spans="1:26">
      <c r="C1" s="3" t="s">
        <v>333</v>
      </c>
    </row>
    <row r="2" spans="1:26">
      <c r="C2" s="3" t="s">
        <v>548</v>
      </c>
    </row>
    <row r="3" spans="1:26">
      <c r="C3" s="3" t="s">
        <v>334</v>
      </c>
    </row>
    <row r="4" spans="1:26">
      <c r="C4" s="3" t="s">
        <v>462</v>
      </c>
    </row>
    <row r="5" spans="1:26">
      <c r="C5" s="3" t="s">
        <v>336</v>
      </c>
    </row>
    <row r="6" spans="1:26">
      <c r="C6" s="3" t="s">
        <v>337</v>
      </c>
    </row>
    <row r="7" spans="1:26">
      <c r="C7" s="3" t="s">
        <v>338</v>
      </c>
    </row>
    <row r="8" spans="1:26" s="45" customFormat="1">
      <c r="A8" s="1"/>
      <c r="B8" s="149"/>
      <c r="C8" s="149"/>
      <c r="D8" s="44"/>
      <c r="E8" s="44"/>
      <c r="F8" s="44"/>
      <c r="G8" s="44"/>
      <c r="H8" s="44"/>
      <c r="I8" s="3"/>
      <c r="J8" s="3"/>
      <c r="K8" s="3"/>
      <c r="L8" s="3"/>
      <c r="M8" s="3"/>
      <c r="N8" s="3"/>
    </row>
    <row r="9" spans="1:26" s="45" customFormat="1" ht="24">
      <c r="A9" s="1"/>
      <c r="B9" s="150"/>
      <c r="C9" s="471" t="s">
        <v>467</v>
      </c>
      <c r="D9" s="471"/>
      <c r="E9" s="471"/>
      <c r="F9" s="471"/>
      <c r="G9" s="471"/>
      <c r="H9" s="471"/>
      <c r="I9" s="471"/>
      <c r="J9" s="471"/>
      <c r="K9" s="471"/>
      <c r="L9" s="471"/>
      <c r="M9" s="471"/>
      <c r="N9" s="471"/>
    </row>
    <row r="10" spans="1:26" s="45" customFormat="1" ht="14.25">
      <c r="A10" s="151"/>
      <c r="B10" s="152"/>
      <c r="C10" s="472" t="s">
        <v>551</v>
      </c>
      <c r="D10" s="472"/>
      <c r="E10" s="472"/>
      <c r="F10" s="472"/>
      <c r="G10" s="472"/>
      <c r="H10" s="472"/>
      <c r="I10" s="472"/>
      <c r="J10" s="472"/>
      <c r="K10" s="472"/>
      <c r="L10" s="472"/>
      <c r="M10" s="472"/>
      <c r="N10" s="472"/>
    </row>
    <row r="11" spans="1:26" s="45" customFormat="1" ht="14.25">
      <c r="A11" s="151"/>
      <c r="B11" s="152"/>
      <c r="C11" s="472" t="s">
        <v>552</v>
      </c>
      <c r="D11" s="472"/>
      <c r="E11" s="472"/>
      <c r="F11" s="472"/>
      <c r="G11" s="472"/>
      <c r="H11" s="472"/>
      <c r="I11" s="472"/>
      <c r="J11" s="472"/>
      <c r="K11" s="472"/>
      <c r="L11" s="472"/>
      <c r="M11" s="472"/>
      <c r="N11" s="472"/>
    </row>
    <row r="12" spans="1:26" s="45" customFormat="1" ht="14.25" thickBot="1">
      <c r="A12" s="151"/>
      <c r="B12" s="152"/>
      <c r="C12" s="153"/>
      <c r="D12" s="153"/>
      <c r="E12" s="153"/>
      <c r="F12" s="153"/>
      <c r="G12" s="153"/>
      <c r="H12" s="153"/>
      <c r="I12" s="153"/>
      <c r="J12" s="153"/>
      <c r="K12" s="153"/>
      <c r="L12" s="153"/>
      <c r="M12" s="153"/>
      <c r="N12" s="154" t="s">
        <v>344</v>
      </c>
    </row>
    <row r="13" spans="1:26" s="45" customFormat="1">
      <c r="A13" s="151"/>
      <c r="B13" s="152"/>
      <c r="C13" s="473" t="s">
        <v>0</v>
      </c>
      <c r="D13" s="474"/>
      <c r="E13" s="474"/>
      <c r="F13" s="474"/>
      <c r="G13" s="474"/>
      <c r="H13" s="474"/>
      <c r="I13" s="474"/>
      <c r="J13" s="475"/>
      <c r="K13" s="475"/>
      <c r="L13" s="476"/>
      <c r="M13" s="480" t="s">
        <v>316</v>
      </c>
      <c r="N13" s="481"/>
    </row>
    <row r="14" spans="1:26" s="45" customFormat="1" ht="14.25" thickBot="1">
      <c r="A14" s="151" t="s">
        <v>314</v>
      </c>
      <c r="B14" s="152"/>
      <c r="C14" s="477"/>
      <c r="D14" s="478"/>
      <c r="E14" s="478"/>
      <c r="F14" s="478"/>
      <c r="G14" s="478"/>
      <c r="H14" s="478"/>
      <c r="I14" s="478"/>
      <c r="J14" s="478"/>
      <c r="K14" s="478"/>
      <c r="L14" s="479"/>
      <c r="M14" s="482"/>
      <c r="N14" s="483"/>
    </row>
    <row r="15" spans="1:26" s="45" customFormat="1">
      <c r="A15" s="155"/>
      <c r="B15" s="156"/>
      <c r="C15" s="157" t="s">
        <v>328</v>
      </c>
      <c r="D15" s="158"/>
      <c r="E15" s="158"/>
      <c r="F15" s="159"/>
      <c r="G15" s="159"/>
      <c r="H15" s="315"/>
      <c r="I15" s="159"/>
      <c r="J15" s="315"/>
      <c r="K15" s="315"/>
      <c r="L15" s="316"/>
      <c r="M15" s="160"/>
      <c r="N15" s="161"/>
      <c r="Z15" s="212"/>
    </row>
    <row r="16" spans="1:26" s="45" customFormat="1">
      <c r="A16" s="1" t="s">
        <v>229</v>
      </c>
      <c r="B16" s="3"/>
      <c r="C16" s="162"/>
      <c r="D16" s="163" t="s">
        <v>230</v>
      </c>
      <c r="E16" s="163"/>
      <c r="F16" s="164"/>
      <c r="G16" s="164"/>
      <c r="H16" s="153"/>
      <c r="I16" s="164"/>
      <c r="J16" s="153"/>
      <c r="K16" s="153"/>
      <c r="L16" s="165"/>
      <c r="M16" s="166">
        <v>3581328</v>
      </c>
      <c r="N16" s="167" t="s">
        <v>347</v>
      </c>
      <c r="Q16" s="45">
        <f>IF(AND(Q17="-",Q22="-"),"-",SUM(Q17,Q22))</f>
        <v>3581327518</v>
      </c>
      <c r="Z16" s="212"/>
    </row>
    <row r="17" spans="1:26" s="45" customFormat="1">
      <c r="A17" s="1" t="s">
        <v>231</v>
      </c>
      <c r="B17" s="3"/>
      <c r="C17" s="162"/>
      <c r="D17" s="163"/>
      <c r="E17" s="163" t="s">
        <v>232</v>
      </c>
      <c r="F17" s="164"/>
      <c r="G17" s="164"/>
      <c r="H17" s="164"/>
      <c r="I17" s="164"/>
      <c r="J17" s="153"/>
      <c r="K17" s="153"/>
      <c r="L17" s="165"/>
      <c r="M17" s="166">
        <v>1612056</v>
      </c>
      <c r="N17" s="167"/>
      <c r="Q17" s="45">
        <f>IF(COUNTIF(Q18:Q21,"-")=COUNTA(Q18:Q21),"-",SUM(Q18:Q21))</f>
        <v>1612055628</v>
      </c>
      <c r="Z17" s="212"/>
    </row>
    <row r="18" spans="1:26" s="45" customFormat="1">
      <c r="A18" s="1" t="s">
        <v>233</v>
      </c>
      <c r="B18" s="3"/>
      <c r="C18" s="162"/>
      <c r="D18" s="163"/>
      <c r="E18" s="163"/>
      <c r="F18" s="164" t="s">
        <v>234</v>
      </c>
      <c r="G18" s="164"/>
      <c r="H18" s="164"/>
      <c r="I18" s="164"/>
      <c r="J18" s="153"/>
      <c r="K18" s="153"/>
      <c r="L18" s="165"/>
      <c r="M18" s="166">
        <v>670013</v>
      </c>
      <c r="N18" s="167"/>
      <c r="Q18" s="45">
        <v>670012753</v>
      </c>
      <c r="Z18" s="212"/>
    </row>
    <row r="19" spans="1:26" s="45" customFormat="1">
      <c r="A19" s="1" t="s">
        <v>235</v>
      </c>
      <c r="B19" s="3"/>
      <c r="C19" s="162"/>
      <c r="D19" s="163"/>
      <c r="E19" s="163"/>
      <c r="F19" s="164" t="s">
        <v>236</v>
      </c>
      <c r="G19" s="164"/>
      <c r="H19" s="164"/>
      <c r="I19" s="164"/>
      <c r="J19" s="153"/>
      <c r="K19" s="153"/>
      <c r="L19" s="165"/>
      <c r="M19" s="166">
        <v>901052</v>
      </c>
      <c r="N19" s="167"/>
      <c r="Q19" s="45">
        <v>901051686</v>
      </c>
      <c r="Z19" s="212"/>
    </row>
    <row r="20" spans="1:26" s="45" customFormat="1">
      <c r="A20" s="1" t="s">
        <v>237</v>
      </c>
      <c r="B20" s="3"/>
      <c r="C20" s="168"/>
      <c r="D20" s="153"/>
      <c r="E20" s="153"/>
      <c r="F20" s="153" t="s">
        <v>238</v>
      </c>
      <c r="G20" s="153"/>
      <c r="H20" s="153"/>
      <c r="I20" s="153"/>
      <c r="J20" s="153"/>
      <c r="K20" s="153"/>
      <c r="L20" s="165"/>
      <c r="M20" s="166">
        <v>16358</v>
      </c>
      <c r="N20" s="167"/>
      <c r="Q20" s="45">
        <v>16358191</v>
      </c>
      <c r="Z20" s="212"/>
    </row>
    <row r="21" spans="1:26" s="45" customFormat="1">
      <c r="A21" s="1" t="s">
        <v>239</v>
      </c>
      <c r="B21" s="3"/>
      <c r="C21" s="169"/>
      <c r="D21" s="170"/>
      <c r="E21" s="153"/>
      <c r="F21" s="170" t="s">
        <v>240</v>
      </c>
      <c r="G21" s="170"/>
      <c r="H21" s="170"/>
      <c r="I21" s="170"/>
      <c r="J21" s="153"/>
      <c r="K21" s="153"/>
      <c r="L21" s="165"/>
      <c r="M21" s="166">
        <v>24633</v>
      </c>
      <c r="N21" s="167"/>
      <c r="Q21" s="45">
        <v>24632998</v>
      </c>
      <c r="Z21" s="212"/>
    </row>
    <row r="22" spans="1:26" s="45" customFormat="1">
      <c r="A22" s="1" t="s">
        <v>241</v>
      </c>
      <c r="B22" s="3"/>
      <c r="C22" s="168"/>
      <c r="D22" s="170"/>
      <c r="E22" s="153" t="s">
        <v>242</v>
      </c>
      <c r="F22" s="170"/>
      <c r="G22" s="170"/>
      <c r="H22" s="170"/>
      <c r="I22" s="170"/>
      <c r="J22" s="153"/>
      <c r="K22" s="153"/>
      <c r="L22" s="165"/>
      <c r="M22" s="166">
        <v>1969272</v>
      </c>
      <c r="N22" s="167" t="s">
        <v>347</v>
      </c>
      <c r="Q22" s="45">
        <f>IF(COUNTIF(Q23:Q26,"-")=COUNTA(Q23:Q26),"-",SUM(Q23:Q26))</f>
        <v>1969271890</v>
      </c>
      <c r="Z22" s="212"/>
    </row>
    <row r="23" spans="1:26" s="45" customFormat="1">
      <c r="A23" s="1" t="s">
        <v>243</v>
      </c>
      <c r="B23" s="3"/>
      <c r="C23" s="168"/>
      <c r="D23" s="170"/>
      <c r="E23" s="170"/>
      <c r="F23" s="153" t="s">
        <v>244</v>
      </c>
      <c r="G23" s="170"/>
      <c r="H23" s="170"/>
      <c r="I23" s="170"/>
      <c r="J23" s="153"/>
      <c r="K23" s="153"/>
      <c r="L23" s="165"/>
      <c r="M23" s="166">
        <v>1439304</v>
      </c>
      <c r="N23" s="167"/>
      <c r="Q23" s="45">
        <v>1439303583</v>
      </c>
      <c r="Z23" s="212"/>
    </row>
    <row r="24" spans="1:26" s="45" customFormat="1">
      <c r="A24" s="1" t="s">
        <v>245</v>
      </c>
      <c r="B24" s="3"/>
      <c r="C24" s="168"/>
      <c r="D24" s="170"/>
      <c r="E24" s="170"/>
      <c r="F24" s="153" t="s">
        <v>246</v>
      </c>
      <c r="G24" s="170"/>
      <c r="H24" s="170"/>
      <c r="I24" s="170"/>
      <c r="J24" s="153"/>
      <c r="K24" s="153"/>
      <c r="L24" s="165"/>
      <c r="M24" s="166">
        <v>102650</v>
      </c>
      <c r="N24" s="167"/>
      <c r="Q24" s="45">
        <v>102649847</v>
      </c>
      <c r="Z24" s="212"/>
    </row>
    <row r="25" spans="1:26" s="45" customFormat="1">
      <c r="A25" s="1" t="s">
        <v>247</v>
      </c>
      <c r="B25" s="3"/>
      <c r="C25" s="168"/>
      <c r="D25" s="153"/>
      <c r="E25" s="170"/>
      <c r="F25" s="153" t="s">
        <v>248</v>
      </c>
      <c r="G25" s="170"/>
      <c r="H25" s="170"/>
      <c r="I25" s="170"/>
      <c r="J25" s="153"/>
      <c r="K25" s="153"/>
      <c r="L25" s="165"/>
      <c r="M25" s="166">
        <v>407439</v>
      </c>
      <c r="N25" s="171"/>
      <c r="Q25" s="45">
        <v>407438715</v>
      </c>
      <c r="Z25" s="212"/>
    </row>
    <row r="26" spans="1:26" s="45" customFormat="1">
      <c r="A26" s="1" t="s">
        <v>249</v>
      </c>
      <c r="B26" s="3"/>
      <c r="C26" s="168"/>
      <c r="D26" s="153"/>
      <c r="E26" s="172"/>
      <c r="F26" s="170" t="s">
        <v>240</v>
      </c>
      <c r="G26" s="153"/>
      <c r="H26" s="170"/>
      <c r="I26" s="170"/>
      <c r="J26" s="153"/>
      <c r="K26" s="153"/>
      <c r="L26" s="165"/>
      <c r="M26" s="166">
        <v>19880</v>
      </c>
      <c r="N26" s="167"/>
      <c r="Q26" s="45">
        <v>19879745</v>
      </c>
      <c r="Z26" s="212"/>
    </row>
    <row r="27" spans="1:26" s="45" customFormat="1">
      <c r="A27" s="1" t="s">
        <v>250</v>
      </c>
      <c r="B27" s="3"/>
      <c r="C27" s="168"/>
      <c r="D27" s="153" t="s">
        <v>251</v>
      </c>
      <c r="E27" s="172"/>
      <c r="F27" s="170"/>
      <c r="G27" s="170"/>
      <c r="H27" s="170"/>
      <c r="I27" s="170"/>
      <c r="J27" s="153"/>
      <c r="K27" s="153"/>
      <c r="L27" s="165"/>
      <c r="M27" s="166">
        <v>3942560</v>
      </c>
      <c r="N27" s="167" t="s">
        <v>347</v>
      </c>
      <c r="Q27" s="45">
        <f>IF(COUNTIF(Q28:Q31,"-")=COUNTA(Q28:Q31),"-",SUM(Q28:Q31))</f>
        <v>3942560418</v>
      </c>
      <c r="Z27" s="212"/>
    </row>
    <row r="28" spans="1:26" s="45" customFormat="1">
      <c r="A28" s="1" t="s">
        <v>252</v>
      </c>
      <c r="B28" s="3"/>
      <c r="C28" s="168"/>
      <c r="D28" s="153"/>
      <c r="E28" s="172" t="s">
        <v>253</v>
      </c>
      <c r="F28" s="170"/>
      <c r="G28" s="170"/>
      <c r="H28" s="170"/>
      <c r="I28" s="170"/>
      <c r="J28" s="153"/>
      <c r="K28" s="153"/>
      <c r="L28" s="165"/>
      <c r="M28" s="166">
        <v>2501986</v>
      </c>
      <c r="N28" s="167"/>
      <c r="Q28" s="45">
        <v>2501986428</v>
      </c>
      <c r="Z28" s="212"/>
    </row>
    <row r="29" spans="1:26" s="45" customFormat="1">
      <c r="A29" s="1" t="s">
        <v>254</v>
      </c>
      <c r="B29" s="3"/>
      <c r="C29" s="168"/>
      <c r="D29" s="153"/>
      <c r="E29" s="172" t="s">
        <v>255</v>
      </c>
      <c r="F29" s="170"/>
      <c r="G29" s="170"/>
      <c r="H29" s="170"/>
      <c r="I29" s="170"/>
      <c r="J29" s="153"/>
      <c r="K29" s="153"/>
      <c r="L29" s="165"/>
      <c r="M29" s="166">
        <v>1165869</v>
      </c>
      <c r="N29" s="167"/>
      <c r="Q29" s="45">
        <v>1165868703</v>
      </c>
      <c r="Z29" s="212"/>
    </row>
    <row r="30" spans="1:26" s="45" customFormat="1">
      <c r="A30" s="1" t="s">
        <v>256</v>
      </c>
      <c r="B30" s="3"/>
      <c r="C30" s="168"/>
      <c r="D30" s="153"/>
      <c r="E30" s="172" t="s">
        <v>257</v>
      </c>
      <c r="F30" s="170"/>
      <c r="G30" s="170"/>
      <c r="H30" s="170"/>
      <c r="I30" s="170"/>
      <c r="J30" s="153"/>
      <c r="K30" s="153"/>
      <c r="L30" s="165"/>
      <c r="M30" s="166">
        <v>100058</v>
      </c>
      <c r="N30" s="167"/>
      <c r="Q30" s="45">
        <v>100057540</v>
      </c>
      <c r="Z30" s="212"/>
    </row>
    <row r="31" spans="1:26" s="45" customFormat="1">
      <c r="A31" s="1" t="s">
        <v>258</v>
      </c>
      <c r="B31" s="3"/>
      <c r="C31" s="168"/>
      <c r="D31" s="153"/>
      <c r="E31" s="172" t="s">
        <v>259</v>
      </c>
      <c r="F31" s="170"/>
      <c r="G31" s="170"/>
      <c r="H31" s="170"/>
      <c r="I31" s="172"/>
      <c r="J31" s="153"/>
      <c r="K31" s="153"/>
      <c r="L31" s="165"/>
      <c r="M31" s="166">
        <v>174648</v>
      </c>
      <c r="N31" s="167"/>
      <c r="Q31" s="45">
        <v>174647747</v>
      </c>
      <c r="Z31" s="212"/>
    </row>
    <row r="32" spans="1:26" s="45" customFormat="1">
      <c r="A32" s="1" t="s">
        <v>260</v>
      </c>
      <c r="B32" s="3"/>
      <c r="C32" s="168"/>
      <c r="D32" s="153" t="s">
        <v>261</v>
      </c>
      <c r="E32" s="172"/>
      <c r="F32" s="170"/>
      <c r="G32" s="170"/>
      <c r="H32" s="170"/>
      <c r="I32" s="172"/>
      <c r="J32" s="153"/>
      <c r="K32" s="153"/>
      <c r="L32" s="165"/>
      <c r="M32" s="166">
        <v>5610</v>
      </c>
      <c r="N32" s="167"/>
      <c r="Q32" s="45">
        <f>IF(COUNTIF(Q33:Q34,"-")=COUNTA(Q33:Q34),"-",SUM(Q33:Q34))</f>
        <v>5610000</v>
      </c>
      <c r="Z32" s="212"/>
    </row>
    <row r="33" spans="1:26" s="45" customFormat="1">
      <c r="A33" s="1" t="s">
        <v>262</v>
      </c>
      <c r="B33" s="3"/>
      <c r="C33" s="168"/>
      <c r="D33" s="153"/>
      <c r="E33" s="172" t="s">
        <v>263</v>
      </c>
      <c r="F33" s="170"/>
      <c r="G33" s="170"/>
      <c r="H33" s="170"/>
      <c r="I33" s="170"/>
      <c r="J33" s="153"/>
      <c r="K33" s="153"/>
      <c r="L33" s="165"/>
      <c r="M33" s="166" t="s">
        <v>553</v>
      </c>
      <c r="N33" s="167"/>
      <c r="Q33" s="45" t="s">
        <v>11</v>
      </c>
      <c r="Z33" s="212"/>
    </row>
    <row r="34" spans="1:26" s="45" customFormat="1">
      <c r="A34" s="1" t="s">
        <v>264</v>
      </c>
      <c r="B34" s="3"/>
      <c r="C34" s="168"/>
      <c r="D34" s="153"/>
      <c r="E34" s="172" t="s">
        <v>240</v>
      </c>
      <c r="F34" s="170"/>
      <c r="G34" s="170"/>
      <c r="H34" s="170"/>
      <c r="I34" s="170"/>
      <c r="J34" s="153"/>
      <c r="K34" s="153"/>
      <c r="L34" s="165"/>
      <c r="M34" s="166">
        <v>5610</v>
      </c>
      <c r="N34" s="167"/>
      <c r="Q34" s="45">
        <v>5610000</v>
      </c>
      <c r="Z34" s="212"/>
    </row>
    <row r="35" spans="1:26" s="45" customFormat="1">
      <c r="A35" s="1" t="s">
        <v>265</v>
      </c>
      <c r="B35" s="3"/>
      <c r="C35" s="168"/>
      <c r="D35" s="153" t="s">
        <v>266</v>
      </c>
      <c r="E35" s="172"/>
      <c r="F35" s="170"/>
      <c r="G35" s="170"/>
      <c r="H35" s="170"/>
      <c r="I35" s="170"/>
      <c r="J35" s="153"/>
      <c r="K35" s="153"/>
      <c r="L35" s="165"/>
      <c r="M35" s="166" t="s">
        <v>553</v>
      </c>
      <c r="N35" s="167"/>
      <c r="Q35" s="45" t="s">
        <v>11</v>
      </c>
      <c r="Z35" s="212"/>
    </row>
    <row r="36" spans="1:26" s="45" customFormat="1">
      <c r="A36" s="1" t="s">
        <v>227</v>
      </c>
      <c r="B36" s="3"/>
      <c r="C36" s="173" t="s">
        <v>228</v>
      </c>
      <c r="D36" s="174"/>
      <c r="E36" s="175"/>
      <c r="F36" s="176"/>
      <c r="G36" s="176"/>
      <c r="H36" s="176"/>
      <c r="I36" s="176"/>
      <c r="J36" s="174"/>
      <c r="K36" s="174"/>
      <c r="L36" s="177"/>
      <c r="M36" s="178">
        <v>355623</v>
      </c>
      <c r="N36" s="179" t="s">
        <v>347</v>
      </c>
      <c r="Q36" s="45">
        <f>IF(COUNTIF(Q16:Q35,"-")=COUNTA(Q16:Q35),"-",SUM(Q27,Q35)-SUM(Q16,Q32))</f>
        <v>355622900</v>
      </c>
      <c r="Z36" s="212"/>
    </row>
    <row r="37" spans="1:26" s="45" customFormat="1">
      <c r="A37" s="1"/>
      <c r="B37" s="3"/>
      <c r="C37" s="168" t="s">
        <v>329</v>
      </c>
      <c r="D37" s="153"/>
      <c r="E37" s="172"/>
      <c r="F37" s="170"/>
      <c r="G37" s="170"/>
      <c r="H37" s="170"/>
      <c r="I37" s="172"/>
      <c r="J37" s="153"/>
      <c r="K37" s="153"/>
      <c r="L37" s="165"/>
      <c r="M37" s="180"/>
      <c r="N37" s="181"/>
      <c r="Z37" s="212"/>
    </row>
    <row r="38" spans="1:26" s="45" customFormat="1">
      <c r="A38" s="1" t="s">
        <v>269</v>
      </c>
      <c r="B38" s="3"/>
      <c r="C38" s="168"/>
      <c r="D38" s="153" t="s">
        <v>270</v>
      </c>
      <c r="E38" s="172"/>
      <c r="F38" s="170"/>
      <c r="G38" s="170"/>
      <c r="H38" s="170"/>
      <c r="I38" s="170"/>
      <c r="J38" s="153"/>
      <c r="K38" s="153"/>
      <c r="L38" s="165"/>
      <c r="M38" s="166">
        <v>980010</v>
      </c>
      <c r="N38" s="167" t="s">
        <v>347</v>
      </c>
      <c r="Q38" s="45">
        <f>IF(COUNTIF(Q39:Q43,"-")=COUNTA(Q39:Q43),"-",SUM(Q39:Q43))</f>
        <v>980010250</v>
      </c>
      <c r="Z38" s="212"/>
    </row>
    <row r="39" spans="1:26" s="45" customFormat="1">
      <c r="A39" s="1" t="s">
        <v>271</v>
      </c>
      <c r="B39" s="3"/>
      <c r="C39" s="168"/>
      <c r="D39" s="153"/>
      <c r="E39" s="172" t="s">
        <v>272</v>
      </c>
      <c r="F39" s="170"/>
      <c r="G39" s="170"/>
      <c r="H39" s="170"/>
      <c r="I39" s="170"/>
      <c r="J39" s="153"/>
      <c r="K39" s="153"/>
      <c r="L39" s="165"/>
      <c r="M39" s="166">
        <v>892563</v>
      </c>
      <c r="N39" s="167"/>
      <c r="Q39" s="45">
        <v>892562644</v>
      </c>
      <c r="Z39" s="212"/>
    </row>
    <row r="40" spans="1:26" s="45" customFormat="1">
      <c r="A40" s="1" t="s">
        <v>273</v>
      </c>
      <c r="B40" s="3"/>
      <c r="C40" s="168"/>
      <c r="D40" s="153"/>
      <c r="E40" s="172" t="s">
        <v>274</v>
      </c>
      <c r="F40" s="170"/>
      <c r="G40" s="170"/>
      <c r="H40" s="170"/>
      <c r="I40" s="170"/>
      <c r="J40" s="153"/>
      <c r="K40" s="153"/>
      <c r="L40" s="165"/>
      <c r="M40" s="166">
        <v>86848</v>
      </c>
      <c r="N40" s="167"/>
      <c r="Q40" s="45">
        <v>86847606</v>
      </c>
      <c r="Z40" s="212"/>
    </row>
    <row r="41" spans="1:26" s="45" customFormat="1">
      <c r="A41" s="1" t="s">
        <v>275</v>
      </c>
      <c r="B41" s="3"/>
      <c r="C41" s="168"/>
      <c r="D41" s="153"/>
      <c r="E41" s="172" t="s">
        <v>276</v>
      </c>
      <c r="F41" s="170"/>
      <c r="G41" s="170"/>
      <c r="H41" s="170"/>
      <c r="I41" s="170"/>
      <c r="J41" s="153"/>
      <c r="K41" s="153"/>
      <c r="L41" s="165"/>
      <c r="M41" s="166" t="s">
        <v>553</v>
      </c>
      <c r="N41" s="167"/>
      <c r="Q41" s="45" t="s">
        <v>11</v>
      </c>
      <c r="Z41" s="212"/>
    </row>
    <row r="42" spans="1:26" s="45" customFormat="1">
      <c r="A42" s="1" t="s">
        <v>277</v>
      </c>
      <c r="B42" s="3"/>
      <c r="C42" s="168"/>
      <c r="D42" s="153"/>
      <c r="E42" s="172" t="s">
        <v>278</v>
      </c>
      <c r="F42" s="170"/>
      <c r="G42" s="170"/>
      <c r="H42" s="170"/>
      <c r="I42" s="170"/>
      <c r="J42" s="153"/>
      <c r="K42" s="153"/>
      <c r="L42" s="165"/>
      <c r="M42" s="166">
        <v>600</v>
      </c>
      <c r="N42" s="167"/>
      <c r="Q42" s="45">
        <v>600000</v>
      </c>
      <c r="Z42" s="212"/>
    </row>
    <row r="43" spans="1:26" s="45" customFormat="1">
      <c r="A43" s="1" t="s">
        <v>279</v>
      </c>
      <c r="B43" s="3"/>
      <c r="C43" s="168"/>
      <c r="D43" s="153"/>
      <c r="E43" s="172" t="s">
        <v>240</v>
      </c>
      <c r="F43" s="170"/>
      <c r="G43" s="170"/>
      <c r="H43" s="170"/>
      <c r="I43" s="170"/>
      <c r="J43" s="153"/>
      <c r="K43" s="153"/>
      <c r="L43" s="165"/>
      <c r="M43" s="166" t="s">
        <v>553</v>
      </c>
      <c r="N43" s="167"/>
      <c r="Q43" s="45" t="s">
        <v>11</v>
      </c>
      <c r="Z43" s="212"/>
    </row>
    <row r="44" spans="1:26" s="45" customFormat="1">
      <c r="A44" s="1" t="s">
        <v>280</v>
      </c>
      <c r="B44" s="3"/>
      <c r="C44" s="168"/>
      <c r="D44" s="153" t="s">
        <v>281</v>
      </c>
      <c r="E44" s="172"/>
      <c r="F44" s="170"/>
      <c r="G44" s="170"/>
      <c r="H44" s="170"/>
      <c r="I44" s="172"/>
      <c r="J44" s="153"/>
      <c r="K44" s="153"/>
      <c r="L44" s="165"/>
      <c r="M44" s="166">
        <v>412241</v>
      </c>
      <c r="N44" s="167"/>
      <c r="Q44" s="45">
        <f>IF(COUNTIF(Q45:Q49,"-")=COUNTA(Q45:Q49),"-",SUM(Q45:Q49))</f>
        <v>412241424</v>
      </c>
      <c r="Z44" s="212"/>
    </row>
    <row r="45" spans="1:26" s="45" customFormat="1">
      <c r="A45" s="1" t="s">
        <v>282</v>
      </c>
      <c r="B45" s="3"/>
      <c r="C45" s="168"/>
      <c r="D45" s="153"/>
      <c r="E45" s="172" t="s">
        <v>255</v>
      </c>
      <c r="F45" s="170"/>
      <c r="G45" s="170"/>
      <c r="H45" s="170"/>
      <c r="I45" s="172"/>
      <c r="J45" s="153"/>
      <c r="K45" s="153"/>
      <c r="L45" s="165"/>
      <c r="M45" s="166">
        <v>83321</v>
      </c>
      <c r="N45" s="167"/>
      <c r="Q45" s="45">
        <v>83321000</v>
      </c>
      <c r="Z45" s="212"/>
    </row>
    <row r="46" spans="1:26" s="45" customFormat="1">
      <c r="A46" s="1" t="s">
        <v>283</v>
      </c>
      <c r="B46" s="3"/>
      <c r="C46" s="168"/>
      <c r="D46" s="153"/>
      <c r="E46" s="172" t="s">
        <v>284</v>
      </c>
      <c r="F46" s="170"/>
      <c r="G46" s="170"/>
      <c r="H46" s="170"/>
      <c r="I46" s="172"/>
      <c r="J46" s="153"/>
      <c r="K46" s="153"/>
      <c r="L46" s="165"/>
      <c r="M46" s="166">
        <v>309642</v>
      </c>
      <c r="N46" s="167"/>
      <c r="Q46" s="45">
        <v>309642319</v>
      </c>
      <c r="Z46" s="212"/>
    </row>
    <row r="47" spans="1:26" s="45" customFormat="1">
      <c r="A47" s="1" t="s">
        <v>285</v>
      </c>
      <c r="B47" s="3"/>
      <c r="C47" s="168"/>
      <c r="D47" s="153"/>
      <c r="E47" s="172" t="s">
        <v>286</v>
      </c>
      <c r="F47" s="170"/>
      <c r="G47" s="153"/>
      <c r="H47" s="170"/>
      <c r="I47" s="170"/>
      <c r="J47" s="153"/>
      <c r="K47" s="153"/>
      <c r="L47" s="165"/>
      <c r="M47" s="166" t="s">
        <v>553</v>
      </c>
      <c r="N47" s="167"/>
      <c r="Q47" s="45" t="s">
        <v>11</v>
      </c>
      <c r="Z47" s="212"/>
    </row>
    <row r="48" spans="1:26" s="45" customFormat="1">
      <c r="A48" s="1" t="s">
        <v>287</v>
      </c>
      <c r="B48" s="3"/>
      <c r="C48" s="168"/>
      <c r="D48" s="153"/>
      <c r="E48" s="172" t="s">
        <v>288</v>
      </c>
      <c r="F48" s="170"/>
      <c r="G48" s="153"/>
      <c r="H48" s="170"/>
      <c r="I48" s="170"/>
      <c r="J48" s="153"/>
      <c r="K48" s="153"/>
      <c r="L48" s="165"/>
      <c r="M48" s="166">
        <v>19278</v>
      </c>
      <c r="N48" s="167"/>
      <c r="Q48" s="45">
        <v>19278105</v>
      </c>
      <c r="Z48" s="212"/>
    </row>
    <row r="49" spans="1:26" s="45" customFormat="1">
      <c r="A49" s="1" t="s">
        <v>289</v>
      </c>
      <c r="B49" s="3"/>
      <c r="C49" s="168"/>
      <c r="D49" s="153"/>
      <c r="E49" s="172" t="s">
        <v>259</v>
      </c>
      <c r="F49" s="170"/>
      <c r="G49" s="170"/>
      <c r="H49" s="170"/>
      <c r="I49" s="170"/>
      <c r="J49" s="153"/>
      <c r="K49" s="153"/>
      <c r="L49" s="165"/>
      <c r="M49" s="166" t="s">
        <v>553</v>
      </c>
      <c r="N49" s="167"/>
      <c r="Q49" s="45" t="s">
        <v>11</v>
      </c>
      <c r="Z49" s="212"/>
    </row>
    <row r="50" spans="1:26" s="45" customFormat="1">
      <c r="A50" s="1" t="s">
        <v>267</v>
      </c>
      <c r="B50" s="3"/>
      <c r="C50" s="173" t="s">
        <v>268</v>
      </c>
      <c r="D50" s="174"/>
      <c r="E50" s="175"/>
      <c r="F50" s="176"/>
      <c r="G50" s="176"/>
      <c r="H50" s="176"/>
      <c r="I50" s="176"/>
      <c r="J50" s="174"/>
      <c r="K50" s="174"/>
      <c r="L50" s="177"/>
      <c r="M50" s="178">
        <v>-567769</v>
      </c>
      <c r="N50" s="179"/>
      <c r="Q50" s="45">
        <f>IF(AND(Q38="-",Q44="-"),"-",SUM(Q44)-SUM(Q38))</f>
        <v>-567768826</v>
      </c>
      <c r="Z50" s="212"/>
    </row>
    <row r="51" spans="1:26" s="45" customFormat="1">
      <c r="A51" s="1"/>
      <c r="B51" s="3"/>
      <c r="C51" s="168" t="s">
        <v>330</v>
      </c>
      <c r="D51" s="153"/>
      <c r="E51" s="172"/>
      <c r="F51" s="170"/>
      <c r="G51" s="170"/>
      <c r="H51" s="170"/>
      <c r="I51" s="170"/>
      <c r="J51" s="153"/>
      <c r="K51" s="153"/>
      <c r="L51" s="165"/>
      <c r="M51" s="180"/>
      <c r="N51" s="181"/>
      <c r="Z51" s="212"/>
    </row>
    <row r="52" spans="1:26" s="45" customFormat="1">
      <c r="A52" s="1" t="s">
        <v>292</v>
      </c>
      <c r="B52" s="3"/>
      <c r="C52" s="168"/>
      <c r="D52" s="153" t="s">
        <v>293</v>
      </c>
      <c r="E52" s="172"/>
      <c r="F52" s="170"/>
      <c r="G52" s="170"/>
      <c r="H52" s="170"/>
      <c r="I52" s="170"/>
      <c r="J52" s="153"/>
      <c r="K52" s="153"/>
      <c r="L52" s="165"/>
      <c r="M52" s="166">
        <v>306900</v>
      </c>
      <c r="N52" s="167"/>
      <c r="Q52" s="45">
        <f>IF(COUNTIF(Q53:Q54,"-")=COUNTA(Q53:Q54),"-",SUM(Q53:Q54))</f>
        <v>306900115</v>
      </c>
      <c r="Z52" s="212"/>
    </row>
    <row r="53" spans="1:26" s="45" customFormat="1">
      <c r="A53" s="1" t="s">
        <v>294</v>
      </c>
      <c r="B53" s="3"/>
      <c r="C53" s="168"/>
      <c r="D53" s="153"/>
      <c r="E53" s="172" t="s">
        <v>331</v>
      </c>
      <c r="F53" s="170"/>
      <c r="G53" s="170"/>
      <c r="H53" s="170"/>
      <c r="I53" s="170"/>
      <c r="J53" s="153"/>
      <c r="K53" s="153"/>
      <c r="L53" s="165"/>
      <c r="M53" s="166">
        <v>306900</v>
      </c>
      <c r="N53" s="167"/>
      <c r="Q53" s="45">
        <v>306900115</v>
      </c>
      <c r="Z53" s="212"/>
    </row>
    <row r="54" spans="1:26" s="45" customFormat="1">
      <c r="A54" s="1" t="s">
        <v>295</v>
      </c>
      <c r="B54" s="3"/>
      <c r="C54" s="168"/>
      <c r="D54" s="153"/>
      <c r="E54" s="172" t="s">
        <v>240</v>
      </c>
      <c r="F54" s="170"/>
      <c r="G54" s="170"/>
      <c r="H54" s="170"/>
      <c r="I54" s="170"/>
      <c r="J54" s="153"/>
      <c r="K54" s="153"/>
      <c r="L54" s="165"/>
      <c r="M54" s="166" t="s">
        <v>553</v>
      </c>
      <c r="N54" s="167"/>
      <c r="Q54" s="45" t="s">
        <v>11</v>
      </c>
      <c r="Z54" s="212"/>
    </row>
    <row r="55" spans="1:26" s="45" customFormat="1">
      <c r="A55" s="1" t="s">
        <v>296</v>
      </c>
      <c r="B55" s="3"/>
      <c r="C55" s="168"/>
      <c r="D55" s="153" t="s">
        <v>297</v>
      </c>
      <c r="E55" s="172"/>
      <c r="F55" s="170"/>
      <c r="G55" s="170"/>
      <c r="H55" s="170"/>
      <c r="I55" s="170"/>
      <c r="J55" s="153"/>
      <c r="K55" s="153"/>
      <c r="L55" s="165"/>
      <c r="M55" s="166">
        <v>306104</v>
      </c>
      <c r="N55" s="167"/>
      <c r="Q55" s="45">
        <f>IF(COUNTIF(Q56:Q57,"-")=COUNTA(Q56:Q57),"-",SUM(Q56:Q57))</f>
        <v>306104000</v>
      </c>
      <c r="Z55" s="212"/>
    </row>
    <row r="56" spans="1:26" s="45" customFormat="1">
      <c r="A56" s="1" t="s">
        <v>298</v>
      </c>
      <c r="B56" s="3"/>
      <c r="C56" s="168"/>
      <c r="D56" s="153"/>
      <c r="E56" s="172" t="s">
        <v>332</v>
      </c>
      <c r="F56" s="170"/>
      <c r="G56" s="170"/>
      <c r="H56" s="170"/>
      <c r="I56" s="164"/>
      <c r="J56" s="153"/>
      <c r="K56" s="153"/>
      <c r="L56" s="165"/>
      <c r="M56" s="166">
        <v>306104</v>
      </c>
      <c r="N56" s="167"/>
      <c r="Q56" s="45">
        <v>306104000</v>
      </c>
      <c r="Z56" s="212"/>
    </row>
    <row r="57" spans="1:26" s="45" customFormat="1">
      <c r="A57" s="1" t="s">
        <v>299</v>
      </c>
      <c r="B57" s="3"/>
      <c r="C57" s="168"/>
      <c r="D57" s="153"/>
      <c r="E57" s="172" t="s">
        <v>259</v>
      </c>
      <c r="F57" s="170"/>
      <c r="G57" s="170"/>
      <c r="H57" s="170"/>
      <c r="I57" s="314"/>
      <c r="J57" s="153"/>
      <c r="K57" s="153"/>
      <c r="L57" s="165"/>
      <c r="M57" s="166" t="s">
        <v>553</v>
      </c>
      <c r="N57" s="167"/>
      <c r="Q57" s="45" t="s">
        <v>11</v>
      </c>
      <c r="Z57" s="212"/>
    </row>
    <row r="58" spans="1:26" s="45" customFormat="1">
      <c r="A58" s="1" t="s">
        <v>290</v>
      </c>
      <c r="B58" s="3"/>
      <c r="C58" s="173" t="s">
        <v>291</v>
      </c>
      <c r="D58" s="174"/>
      <c r="E58" s="175"/>
      <c r="F58" s="176"/>
      <c r="G58" s="176"/>
      <c r="H58" s="176"/>
      <c r="I58" s="313"/>
      <c r="J58" s="174"/>
      <c r="K58" s="174"/>
      <c r="L58" s="177"/>
      <c r="M58" s="178">
        <v>-796</v>
      </c>
      <c r="N58" s="179"/>
      <c r="Q58" s="45">
        <f>IF(AND(Q52="-",Q55="-"),"-",SUM(Q55)-SUM(Q52))</f>
        <v>-796115</v>
      </c>
      <c r="Z58" s="212"/>
    </row>
    <row r="59" spans="1:26" s="45" customFormat="1">
      <c r="A59" s="1" t="s">
        <v>300</v>
      </c>
      <c r="B59" s="3"/>
      <c r="C59" s="484" t="s">
        <v>301</v>
      </c>
      <c r="D59" s="485"/>
      <c r="E59" s="485"/>
      <c r="F59" s="485"/>
      <c r="G59" s="485"/>
      <c r="H59" s="485"/>
      <c r="I59" s="485"/>
      <c r="J59" s="485"/>
      <c r="K59" s="485"/>
      <c r="L59" s="486"/>
      <c r="M59" s="178">
        <v>-212942</v>
      </c>
      <c r="N59" s="179"/>
      <c r="Q59" s="45">
        <f>IF(AND(Q36="-",Q50="-",Q58="-"),"-",SUM(Q36,Q50,Q58))</f>
        <v>-212942041</v>
      </c>
      <c r="Z59" s="212"/>
    </row>
    <row r="60" spans="1:26" s="45" customFormat="1" ht="14.25" thickBot="1">
      <c r="A60" s="1" t="s">
        <v>302</v>
      </c>
      <c r="B60" s="3"/>
      <c r="C60" s="462" t="s">
        <v>303</v>
      </c>
      <c r="D60" s="463"/>
      <c r="E60" s="463"/>
      <c r="F60" s="463"/>
      <c r="G60" s="463"/>
      <c r="H60" s="463"/>
      <c r="I60" s="463"/>
      <c r="J60" s="463"/>
      <c r="K60" s="463"/>
      <c r="L60" s="464"/>
      <c r="M60" s="178">
        <v>476970</v>
      </c>
      <c r="N60" s="179"/>
      <c r="Q60" s="45">
        <v>476970289</v>
      </c>
      <c r="Z60" s="212"/>
    </row>
    <row r="61" spans="1:26" s="45" customFormat="1" ht="14.25" hidden="1" thickBot="1">
      <c r="A61" s="1">
        <v>4435000</v>
      </c>
      <c r="B61" s="3"/>
      <c r="C61" s="465" t="s">
        <v>221</v>
      </c>
      <c r="D61" s="466"/>
      <c r="E61" s="466"/>
      <c r="F61" s="466"/>
      <c r="G61" s="466"/>
      <c r="H61" s="466"/>
      <c r="I61" s="466"/>
      <c r="J61" s="466"/>
      <c r="K61" s="466"/>
      <c r="L61" s="467"/>
      <c r="M61" s="182" t="s">
        <v>553</v>
      </c>
      <c r="N61" s="179"/>
      <c r="Q61" s="45" t="s">
        <v>553</v>
      </c>
      <c r="Z61" s="212"/>
    </row>
    <row r="62" spans="1:26" s="45" customFormat="1" ht="14.25" thickBot="1">
      <c r="A62" s="1" t="s">
        <v>304</v>
      </c>
      <c r="B62" s="3"/>
      <c r="C62" s="468" t="s">
        <v>305</v>
      </c>
      <c r="D62" s="469"/>
      <c r="E62" s="469"/>
      <c r="F62" s="469"/>
      <c r="G62" s="469"/>
      <c r="H62" s="469"/>
      <c r="I62" s="469"/>
      <c r="J62" s="469"/>
      <c r="K62" s="469"/>
      <c r="L62" s="470"/>
      <c r="M62" s="183">
        <v>264028</v>
      </c>
      <c r="N62" s="184"/>
      <c r="Q62" s="45">
        <f>IF(COUNTIF(Q59:Q61,"-")=COUNTA(Q59:Q61),"-",SUM(Q59:Q61))</f>
        <v>264028248</v>
      </c>
      <c r="Z62" s="212"/>
    </row>
    <row r="63" spans="1:26" s="45" customFormat="1" ht="14.25" thickBot="1">
      <c r="A63" s="1"/>
      <c r="B63" s="3"/>
      <c r="C63" s="185"/>
      <c r="D63" s="185"/>
      <c r="E63" s="185"/>
      <c r="F63" s="185"/>
      <c r="G63" s="185"/>
      <c r="H63" s="185"/>
      <c r="I63" s="185"/>
      <c r="J63" s="185"/>
      <c r="K63" s="185"/>
      <c r="L63" s="185"/>
      <c r="M63" s="186"/>
      <c r="N63" s="187"/>
      <c r="Z63" s="212"/>
    </row>
    <row r="64" spans="1:26" s="45" customFormat="1">
      <c r="A64" s="1" t="s">
        <v>306</v>
      </c>
      <c r="B64" s="3"/>
      <c r="C64" s="188" t="s">
        <v>307</v>
      </c>
      <c r="D64" s="189"/>
      <c r="E64" s="189"/>
      <c r="F64" s="189"/>
      <c r="G64" s="189"/>
      <c r="H64" s="189"/>
      <c r="I64" s="189"/>
      <c r="J64" s="189"/>
      <c r="K64" s="189"/>
      <c r="L64" s="189"/>
      <c r="M64" s="190">
        <v>11732</v>
      </c>
      <c r="N64" s="191"/>
      <c r="Q64" s="45">
        <v>11731898</v>
      </c>
      <c r="Z64" s="212"/>
    </row>
    <row r="65" spans="1:26" s="45" customFormat="1">
      <c r="A65" s="1" t="s">
        <v>308</v>
      </c>
      <c r="B65" s="3"/>
      <c r="C65" s="317" t="s">
        <v>309</v>
      </c>
      <c r="D65" s="318"/>
      <c r="E65" s="318"/>
      <c r="F65" s="318"/>
      <c r="G65" s="318"/>
      <c r="H65" s="318"/>
      <c r="I65" s="318"/>
      <c r="J65" s="318"/>
      <c r="K65" s="318"/>
      <c r="L65" s="318"/>
      <c r="M65" s="178">
        <v>-571</v>
      </c>
      <c r="N65" s="179"/>
      <c r="Q65" s="45">
        <v>-571224</v>
      </c>
      <c r="Z65" s="212"/>
    </row>
    <row r="66" spans="1:26" s="45" customFormat="1" ht="14.25" thickBot="1">
      <c r="A66" s="1" t="s">
        <v>310</v>
      </c>
      <c r="B66" s="3"/>
      <c r="C66" s="192" t="s">
        <v>311</v>
      </c>
      <c r="D66" s="193"/>
      <c r="E66" s="193"/>
      <c r="F66" s="193"/>
      <c r="G66" s="193"/>
      <c r="H66" s="193"/>
      <c r="I66" s="193"/>
      <c r="J66" s="193"/>
      <c r="K66" s="193"/>
      <c r="L66" s="193"/>
      <c r="M66" s="194">
        <v>11161</v>
      </c>
      <c r="N66" s="195"/>
      <c r="Q66" s="45">
        <f>IF(COUNTIF(Q64:Q65,"-")=COUNTA(Q64:Q65),"-",SUM(Q64:Q65))</f>
        <v>11160674</v>
      </c>
      <c r="Z66" s="212"/>
    </row>
    <row r="67" spans="1:26" s="45" customFormat="1" ht="14.25" thickBot="1">
      <c r="A67" s="1" t="s">
        <v>312</v>
      </c>
      <c r="B67" s="3"/>
      <c r="C67" s="196" t="s">
        <v>313</v>
      </c>
      <c r="D67" s="197"/>
      <c r="E67" s="198"/>
      <c r="F67" s="199"/>
      <c r="G67" s="199"/>
      <c r="H67" s="199"/>
      <c r="I67" s="199"/>
      <c r="J67" s="197"/>
      <c r="K67" s="197"/>
      <c r="L67" s="197"/>
      <c r="M67" s="183">
        <v>275189</v>
      </c>
      <c r="N67" s="184"/>
      <c r="Q67" s="45">
        <f>IF(AND(Q62="-",Q66="-"),"-",SUM(Q62,Q66))</f>
        <v>275188922</v>
      </c>
      <c r="Z67" s="212"/>
    </row>
    <row r="68" spans="1:26" s="45" customFormat="1" ht="6.75" customHeight="1">
      <c r="A68" s="1"/>
      <c r="B68" s="3"/>
      <c r="C68" s="152"/>
      <c r="D68" s="152"/>
      <c r="E68" s="200"/>
      <c r="F68" s="201"/>
      <c r="G68" s="201"/>
      <c r="H68" s="201"/>
      <c r="I68" s="202"/>
      <c r="J68" s="203"/>
      <c r="K68" s="203"/>
      <c r="L68" s="203"/>
      <c r="M68" s="3"/>
      <c r="N68" s="3"/>
    </row>
    <row r="69" spans="1:26" s="45" customFormat="1">
      <c r="A69" s="1"/>
      <c r="B69" s="3"/>
      <c r="C69" s="152"/>
      <c r="D69" s="204" t="s">
        <v>323</v>
      </c>
      <c r="E69" s="200"/>
      <c r="F69" s="201"/>
      <c r="G69" s="201"/>
      <c r="H69" s="201"/>
      <c r="I69" s="205"/>
      <c r="J69" s="203"/>
      <c r="K69" s="203"/>
      <c r="L69" s="203"/>
      <c r="M69" s="3"/>
      <c r="N69" s="3"/>
    </row>
  </sheetData>
  <mergeCells count="9">
    <mergeCell ref="C60:L60"/>
    <mergeCell ref="C61:L61"/>
    <mergeCell ref="C62:L62"/>
    <mergeCell ref="C9:N9"/>
    <mergeCell ref="C10:N10"/>
    <mergeCell ref="C11:N11"/>
    <mergeCell ref="C13:L14"/>
    <mergeCell ref="M13:N14"/>
    <mergeCell ref="C59:L59"/>
  </mergeCells>
  <phoneticPr fontId="13"/>
  <pageMargins left="0.7" right="0.7" top="0.39370078740157477" bottom="0.39370078740157477" header="0.51181102362204722" footer="0.51181102362204722"/>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zoomScaleNormal="100" workbookViewId="0"/>
  </sheetViews>
  <sheetFormatPr defaultRowHeight="13.5"/>
  <cols>
    <col min="1" max="1" width="9" style="206" customWidth="1"/>
    <col min="257" max="257" width="9" customWidth="1"/>
    <col min="513" max="513" width="9" customWidth="1"/>
    <col min="769" max="769" width="9" customWidth="1"/>
    <col min="1025" max="1025" width="9" customWidth="1"/>
    <col min="1281" max="1281" width="9" customWidth="1"/>
    <col min="1537" max="1537" width="9" customWidth="1"/>
    <col min="1793" max="1793" width="9" customWidth="1"/>
    <col min="2049" max="2049" width="9" customWidth="1"/>
    <col min="2305" max="2305" width="9" customWidth="1"/>
    <col min="2561" max="2561" width="9" customWidth="1"/>
    <col min="2817" max="2817" width="9" customWidth="1"/>
    <col min="3073" max="3073" width="9" customWidth="1"/>
    <col min="3329" max="3329" width="9" customWidth="1"/>
    <col min="3585" max="3585" width="9" customWidth="1"/>
    <col min="3841" max="3841" width="9" customWidth="1"/>
    <col min="4097" max="4097" width="9" customWidth="1"/>
    <col min="4353" max="4353" width="9" customWidth="1"/>
    <col min="4609" max="4609" width="9" customWidth="1"/>
    <col min="4865" max="4865" width="9" customWidth="1"/>
    <col min="5121" max="5121" width="9" customWidth="1"/>
    <col min="5377" max="5377" width="9" customWidth="1"/>
    <col min="5633" max="5633" width="9" customWidth="1"/>
    <col min="5889" max="5889" width="9" customWidth="1"/>
    <col min="6145" max="6145" width="9" customWidth="1"/>
    <col min="6401" max="6401" width="9" customWidth="1"/>
    <col min="6657" max="6657" width="9" customWidth="1"/>
    <col min="6913" max="6913" width="9" customWidth="1"/>
    <col min="7169" max="7169" width="9" customWidth="1"/>
    <col min="7425" max="7425" width="9" customWidth="1"/>
    <col min="7681" max="7681" width="9" customWidth="1"/>
    <col min="7937" max="7937" width="9" customWidth="1"/>
    <col min="8193" max="8193" width="9" customWidth="1"/>
    <col min="8449" max="8449" width="9" customWidth="1"/>
    <col min="8705" max="8705" width="9" customWidth="1"/>
    <col min="8961" max="8961" width="9" customWidth="1"/>
    <col min="9217" max="9217" width="9" customWidth="1"/>
    <col min="9473" max="9473" width="9" customWidth="1"/>
    <col min="9729" max="9729" width="9" customWidth="1"/>
    <col min="9985" max="9985" width="9" customWidth="1"/>
    <col min="10241" max="10241" width="9" customWidth="1"/>
    <col min="10497" max="10497" width="9" customWidth="1"/>
    <col min="10753" max="10753" width="9" customWidth="1"/>
    <col min="11009" max="11009" width="9" customWidth="1"/>
    <col min="11265" max="11265" width="9" customWidth="1"/>
    <col min="11521" max="11521" width="9" customWidth="1"/>
    <col min="11777" max="11777" width="9" customWidth="1"/>
    <col min="12033" max="12033" width="9" customWidth="1"/>
    <col min="12289" max="12289" width="9" customWidth="1"/>
    <col min="12545" max="12545" width="9" customWidth="1"/>
    <col min="12801" max="12801" width="9" customWidth="1"/>
    <col min="13057" max="13057" width="9" customWidth="1"/>
    <col min="13313" max="13313" width="9" customWidth="1"/>
    <col min="13569" max="13569" width="9" customWidth="1"/>
    <col min="13825" max="13825" width="9" customWidth="1"/>
    <col min="14081" max="14081" width="9" customWidth="1"/>
    <col min="14337" max="14337" width="9" customWidth="1"/>
    <col min="14593" max="14593" width="9" customWidth="1"/>
    <col min="14849" max="14849" width="9" customWidth="1"/>
    <col min="15105" max="15105" width="9" customWidth="1"/>
    <col min="15361" max="15361" width="9" customWidth="1"/>
    <col min="15617" max="15617" width="9" customWidth="1"/>
    <col min="15873" max="15873" width="9" customWidth="1"/>
    <col min="16129" max="16129" width="9" customWidth="1"/>
  </cols>
  <sheetData>
    <row r="1" spans="1:12">
      <c r="A1" s="506"/>
      <c r="B1" s="506"/>
      <c r="C1" s="506"/>
      <c r="D1" s="506"/>
      <c r="E1" s="506"/>
      <c r="F1" s="506"/>
      <c r="G1" s="506"/>
      <c r="H1" s="506"/>
      <c r="I1" s="506"/>
      <c r="J1" s="506"/>
      <c r="K1" s="506"/>
      <c r="L1" s="506"/>
    </row>
    <row r="2" spans="1:12" ht="13.5" customHeight="1">
      <c r="A2" s="507" t="s">
        <v>339</v>
      </c>
      <c r="B2" s="507"/>
      <c r="C2" s="507"/>
      <c r="D2" s="507"/>
      <c r="E2" s="507"/>
      <c r="F2" s="507"/>
      <c r="G2" s="507"/>
      <c r="H2" s="507"/>
      <c r="I2" s="507"/>
      <c r="J2" s="507"/>
      <c r="K2" s="507"/>
      <c r="L2" s="507"/>
    </row>
    <row r="3" spans="1:12" ht="13.5" customHeight="1">
      <c r="A3" s="504" t="s">
        <v>340</v>
      </c>
      <c r="B3" s="504"/>
      <c r="C3" s="504"/>
      <c r="D3" s="504"/>
      <c r="E3" s="504"/>
      <c r="F3" s="504"/>
      <c r="G3" s="504"/>
      <c r="H3" s="504"/>
      <c r="I3" s="504"/>
      <c r="J3" s="504"/>
      <c r="K3" s="504"/>
      <c r="L3" s="504"/>
    </row>
    <row r="4" spans="1:12" ht="162" customHeight="1">
      <c r="A4" s="505" t="s">
        <v>468</v>
      </c>
      <c r="B4" s="505"/>
      <c r="C4" s="505"/>
      <c r="D4" s="505"/>
      <c r="E4" s="505"/>
      <c r="F4" s="505"/>
      <c r="G4" s="505"/>
      <c r="H4" s="505"/>
      <c r="I4" s="505"/>
      <c r="J4" s="505"/>
      <c r="K4" s="505"/>
      <c r="L4" s="505"/>
    </row>
    <row r="5" spans="1:12" ht="13.5" customHeight="1">
      <c r="A5" s="504" t="s">
        <v>341</v>
      </c>
      <c r="B5" s="504"/>
      <c r="C5" s="504"/>
      <c r="D5" s="504"/>
      <c r="E5" s="504"/>
      <c r="F5" s="504"/>
      <c r="G5" s="504"/>
      <c r="H5" s="504"/>
      <c r="I5" s="504"/>
      <c r="J5" s="504"/>
      <c r="K5" s="504"/>
      <c r="L5" s="504"/>
    </row>
    <row r="6" spans="1:12" ht="40.5" customHeight="1">
      <c r="A6" s="505" t="s">
        <v>469</v>
      </c>
      <c r="B6" s="505"/>
      <c r="C6" s="505"/>
      <c r="D6" s="505"/>
      <c r="E6" s="505"/>
      <c r="F6" s="505"/>
      <c r="G6" s="505"/>
      <c r="H6" s="505"/>
      <c r="I6" s="505"/>
      <c r="J6" s="505"/>
      <c r="K6" s="505"/>
      <c r="L6" s="505"/>
    </row>
    <row r="7" spans="1:12" ht="13.5" customHeight="1">
      <c r="A7" s="504" t="s">
        <v>342</v>
      </c>
      <c r="B7" s="504"/>
      <c r="C7" s="504"/>
      <c r="D7" s="504"/>
      <c r="E7" s="504"/>
      <c r="F7" s="504"/>
      <c r="G7" s="504"/>
      <c r="H7" s="504"/>
      <c r="I7" s="504"/>
      <c r="J7" s="504"/>
      <c r="K7" s="504"/>
      <c r="L7" s="504"/>
    </row>
    <row r="8" spans="1:12" ht="175.5" customHeight="1">
      <c r="A8" s="505" t="s">
        <v>470</v>
      </c>
      <c r="B8" s="505"/>
      <c r="C8" s="505"/>
      <c r="D8" s="505"/>
      <c r="E8" s="505"/>
      <c r="F8" s="505"/>
      <c r="G8" s="505"/>
      <c r="H8" s="505"/>
      <c r="I8" s="505"/>
      <c r="J8" s="505"/>
      <c r="K8" s="505"/>
      <c r="L8" s="505"/>
    </row>
    <row r="9" spans="1:12" ht="13.5" customHeight="1">
      <c r="A9" s="504" t="s">
        <v>343</v>
      </c>
      <c r="B9" s="504"/>
      <c r="C9" s="504"/>
      <c r="D9" s="504"/>
      <c r="E9" s="504"/>
      <c r="F9" s="504"/>
      <c r="G9" s="504"/>
      <c r="H9" s="504"/>
      <c r="I9" s="504"/>
      <c r="J9" s="504"/>
      <c r="K9" s="504"/>
      <c r="L9" s="504"/>
    </row>
    <row r="10" spans="1:12" ht="135" customHeight="1">
      <c r="A10" s="505" t="s">
        <v>471</v>
      </c>
      <c r="B10" s="505"/>
      <c r="C10" s="505"/>
      <c r="D10" s="505"/>
      <c r="E10" s="505"/>
      <c r="F10" s="505"/>
      <c r="G10" s="505"/>
      <c r="H10" s="505"/>
      <c r="I10" s="505"/>
      <c r="J10" s="505"/>
      <c r="K10" s="505"/>
      <c r="L10" s="505"/>
    </row>
    <row r="11" spans="1:12">
      <c r="A11" s="504"/>
      <c r="B11" s="504"/>
      <c r="C11" s="504"/>
      <c r="D11" s="504"/>
      <c r="E11" s="504"/>
      <c r="F11" s="504"/>
      <c r="G11" s="504"/>
      <c r="H11" s="504"/>
      <c r="I11" s="504"/>
      <c r="J11" s="504"/>
      <c r="K11" s="504"/>
      <c r="L11" s="504"/>
    </row>
    <row r="12" spans="1:12">
      <c r="A12" s="505"/>
      <c r="B12" s="505"/>
      <c r="C12" s="505"/>
      <c r="D12" s="505"/>
      <c r="E12" s="505"/>
      <c r="F12" s="505"/>
      <c r="G12" s="505"/>
      <c r="H12" s="505"/>
      <c r="I12" s="505"/>
      <c r="J12" s="505"/>
      <c r="K12" s="505"/>
      <c r="L12" s="505"/>
    </row>
    <row r="13" spans="1:12" ht="13.5" customHeight="1">
      <c r="A13" s="504" t="s">
        <v>472</v>
      </c>
      <c r="B13" s="504"/>
      <c r="C13" s="504"/>
      <c r="D13" s="504"/>
      <c r="E13" s="504"/>
      <c r="F13" s="504"/>
      <c r="G13" s="504"/>
      <c r="H13" s="504"/>
      <c r="I13" s="504"/>
      <c r="J13" s="504"/>
      <c r="K13" s="504"/>
      <c r="L13" s="504"/>
    </row>
    <row r="14" spans="1:12" ht="52.5" customHeight="1">
      <c r="A14" s="505" t="s">
        <v>473</v>
      </c>
      <c r="B14" s="505"/>
      <c r="C14" s="505"/>
      <c r="D14" s="505"/>
      <c r="E14" s="505"/>
      <c r="F14" s="505"/>
      <c r="G14" s="505"/>
      <c r="H14" s="505"/>
      <c r="I14" s="505"/>
      <c r="J14" s="505"/>
      <c r="K14" s="505"/>
      <c r="L14" s="505"/>
    </row>
    <row r="15" spans="1:12" ht="13.5" customHeight="1">
      <c r="A15" s="504" t="s">
        <v>474</v>
      </c>
      <c r="B15" s="504"/>
      <c r="C15" s="504"/>
      <c r="D15" s="504"/>
      <c r="E15" s="504"/>
      <c r="F15" s="504"/>
      <c r="G15" s="504"/>
      <c r="H15" s="504"/>
      <c r="I15" s="504"/>
      <c r="J15" s="504"/>
      <c r="K15" s="504"/>
      <c r="L15" s="504"/>
    </row>
    <row r="16" spans="1:12" ht="40.5" customHeight="1">
      <c r="A16" s="505" t="s">
        <v>475</v>
      </c>
      <c r="B16" s="505"/>
      <c r="C16" s="505"/>
      <c r="D16" s="505"/>
      <c r="E16" s="505"/>
      <c r="F16" s="505"/>
      <c r="G16" s="505"/>
      <c r="H16" s="505"/>
      <c r="I16" s="505"/>
      <c r="J16" s="505"/>
      <c r="K16" s="505"/>
      <c r="L16" s="505"/>
    </row>
    <row r="17" spans="1:12">
      <c r="A17" s="505"/>
      <c r="B17" s="505"/>
      <c r="C17" s="505"/>
      <c r="D17" s="505"/>
      <c r="E17" s="505"/>
      <c r="F17" s="505"/>
      <c r="G17" s="505"/>
      <c r="H17" s="505"/>
      <c r="I17" s="505"/>
      <c r="J17" s="505"/>
      <c r="K17" s="505"/>
      <c r="L17" s="505"/>
    </row>
    <row r="18" spans="1:12" ht="13.5" customHeight="1">
      <c r="A18" s="504" t="s">
        <v>476</v>
      </c>
      <c r="B18" s="504"/>
      <c r="C18" s="504"/>
      <c r="D18" s="504"/>
      <c r="E18" s="504"/>
      <c r="F18" s="504"/>
      <c r="G18" s="504"/>
      <c r="H18" s="504"/>
      <c r="I18" s="504"/>
      <c r="J18" s="504"/>
      <c r="K18" s="504"/>
      <c r="L18" s="504"/>
    </row>
    <row r="19" spans="1:12" ht="63" customHeight="1">
      <c r="A19" s="505" t="s">
        <v>545</v>
      </c>
      <c r="B19" s="505"/>
      <c r="C19" s="505"/>
      <c r="D19" s="505"/>
      <c r="E19" s="505"/>
      <c r="F19" s="505"/>
      <c r="G19" s="505"/>
      <c r="H19" s="505"/>
      <c r="I19" s="505"/>
      <c r="J19" s="505"/>
      <c r="K19" s="505"/>
      <c r="L19" s="505"/>
    </row>
    <row r="20" spans="1:12" ht="49.5" customHeight="1">
      <c r="A20" s="505" t="s">
        <v>477</v>
      </c>
      <c r="B20" s="505"/>
      <c r="C20" s="505"/>
      <c r="D20" s="505"/>
      <c r="E20" s="505"/>
      <c r="F20" s="505"/>
      <c r="G20" s="505"/>
      <c r="H20" s="505"/>
      <c r="I20" s="505"/>
      <c r="J20" s="505"/>
      <c r="K20" s="505"/>
      <c r="L20" s="505"/>
    </row>
    <row r="21" spans="1:12">
      <c r="A21" s="506"/>
      <c r="B21" s="506"/>
      <c r="C21" s="506"/>
      <c r="D21" s="506"/>
      <c r="E21" s="506"/>
      <c r="F21" s="506"/>
      <c r="G21" s="506"/>
      <c r="H21" s="506"/>
      <c r="I21" s="506"/>
      <c r="J21" s="506"/>
      <c r="K21" s="506"/>
      <c r="L21" s="506"/>
    </row>
    <row r="22" spans="1:12">
      <c r="A22" s="506"/>
      <c r="B22" s="506"/>
      <c r="C22" s="506"/>
      <c r="D22" s="506"/>
      <c r="E22" s="506"/>
      <c r="F22" s="506"/>
      <c r="G22" s="506"/>
      <c r="H22" s="506"/>
      <c r="I22" s="506"/>
      <c r="J22" s="506"/>
      <c r="K22" s="506"/>
      <c r="L22" s="506"/>
    </row>
    <row r="23" spans="1:12" ht="13.5" customHeight="1">
      <c r="A23" s="507" t="s">
        <v>478</v>
      </c>
      <c r="B23" s="507"/>
      <c r="C23" s="507"/>
      <c r="D23" s="507"/>
      <c r="E23" s="507"/>
      <c r="F23" s="507"/>
      <c r="G23" s="507"/>
      <c r="H23" s="507"/>
      <c r="I23" s="507"/>
      <c r="J23" s="507"/>
      <c r="K23" s="507"/>
      <c r="L23" s="507"/>
    </row>
    <row r="24" spans="1:12" ht="40.5" customHeight="1">
      <c r="A24" s="504" t="s">
        <v>479</v>
      </c>
      <c r="B24" s="504"/>
      <c r="C24" s="504"/>
      <c r="D24" s="504"/>
      <c r="E24" s="504"/>
      <c r="F24" s="504"/>
      <c r="G24" s="504"/>
      <c r="H24" s="504"/>
      <c r="I24" s="504"/>
      <c r="J24" s="504"/>
      <c r="K24" s="504"/>
      <c r="L24" s="504"/>
    </row>
    <row r="25" spans="1:12" ht="67.5" customHeight="1">
      <c r="A25" s="505" t="s">
        <v>480</v>
      </c>
      <c r="B25" s="505"/>
      <c r="C25" s="505"/>
      <c r="D25" s="505"/>
      <c r="E25" s="505"/>
      <c r="F25" s="505"/>
      <c r="G25" s="505"/>
      <c r="H25" s="505"/>
      <c r="I25" s="505"/>
      <c r="J25" s="505"/>
      <c r="K25" s="505"/>
      <c r="L25" s="505"/>
    </row>
    <row r="26" spans="1:12" ht="27" customHeight="1">
      <c r="A26" s="504" t="s">
        <v>481</v>
      </c>
      <c r="B26" s="504"/>
      <c r="C26" s="504"/>
      <c r="D26" s="504"/>
      <c r="E26" s="504"/>
      <c r="F26" s="504"/>
      <c r="G26" s="504"/>
      <c r="H26" s="504"/>
      <c r="I26" s="504"/>
      <c r="J26" s="504"/>
      <c r="K26" s="504"/>
      <c r="L26" s="504"/>
    </row>
    <row r="27" spans="1:12" ht="13.5" customHeight="1">
      <c r="A27" s="505" t="s">
        <v>482</v>
      </c>
      <c r="B27" s="505"/>
      <c r="C27" s="505"/>
      <c r="D27" s="505"/>
      <c r="E27" s="505"/>
      <c r="F27" s="505"/>
      <c r="G27" s="505"/>
      <c r="H27" s="505"/>
      <c r="I27" s="505"/>
      <c r="J27" s="505"/>
      <c r="K27" s="505"/>
      <c r="L27" s="505"/>
    </row>
    <row r="28" spans="1:12">
      <c r="A28" s="505"/>
      <c r="B28" s="505"/>
      <c r="C28" s="505"/>
      <c r="D28" s="505"/>
      <c r="E28" s="505"/>
      <c r="F28" s="505"/>
      <c r="G28" s="505"/>
      <c r="H28" s="505"/>
      <c r="I28" s="505"/>
      <c r="J28" s="505"/>
      <c r="K28" s="505"/>
      <c r="L28" s="505"/>
    </row>
    <row r="29" spans="1:12" ht="13.5" customHeight="1">
      <c r="A29" s="504" t="s">
        <v>483</v>
      </c>
      <c r="B29" s="504"/>
      <c r="C29" s="504"/>
      <c r="D29" s="504"/>
      <c r="E29" s="504"/>
      <c r="F29" s="504"/>
      <c r="G29" s="504"/>
      <c r="H29" s="504"/>
      <c r="I29" s="504"/>
      <c r="J29" s="504"/>
      <c r="K29" s="504"/>
      <c r="L29" s="504"/>
    </row>
    <row r="30" spans="1:12" ht="175.5" customHeight="1">
      <c r="A30" s="505" t="s">
        <v>484</v>
      </c>
      <c r="B30" s="505"/>
      <c r="C30" s="505"/>
      <c r="D30" s="505"/>
      <c r="E30" s="505"/>
      <c r="F30" s="505"/>
      <c r="G30" s="505"/>
      <c r="H30" s="505"/>
      <c r="I30" s="505"/>
      <c r="J30" s="505"/>
      <c r="K30" s="505"/>
      <c r="L30" s="505"/>
    </row>
    <row r="31" spans="1:12">
      <c r="A31" s="505"/>
      <c r="B31" s="505"/>
      <c r="C31" s="505"/>
      <c r="D31" s="505"/>
      <c r="E31" s="505"/>
      <c r="F31" s="505"/>
      <c r="G31" s="505"/>
      <c r="H31" s="505"/>
      <c r="I31" s="505"/>
      <c r="J31" s="505"/>
      <c r="K31" s="505"/>
      <c r="L31" s="505"/>
    </row>
    <row r="32" spans="1:12">
      <c r="A32" s="506" t="s">
        <v>485</v>
      </c>
      <c r="B32" s="506"/>
      <c r="C32" s="506"/>
      <c r="D32" s="506"/>
      <c r="E32" s="506"/>
      <c r="F32" s="506"/>
      <c r="G32" s="506"/>
      <c r="H32" s="506"/>
      <c r="I32" s="506"/>
      <c r="J32" s="506"/>
      <c r="K32" s="506"/>
      <c r="L32" s="506"/>
    </row>
    <row r="33" spans="1:12">
      <c r="A33" s="506"/>
      <c r="B33" s="506"/>
      <c r="C33" s="506"/>
      <c r="D33" s="506"/>
      <c r="E33" s="506"/>
      <c r="F33" s="506"/>
      <c r="G33" s="506"/>
      <c r="H33" s="506"/>
      <c r="I33" s="506"/>
      <c r="J33" s="506"/>
      <c r="K33" s="506"/>
      <c r="L33" s="506"/>
    </row>
    <row r="34" spans="1:12" ht="13.5" customHeight="1">
      <c r="A34" s="504" t="s">
        <v>565</v>
      </c>
      <c r="B34" s="504"/>
      <c r="C34" s="504"/>
      <c r="D34" s="504"/>
      <c r="E34" s="504"/>
      <c r="F34" s="504"/>
      <c r="G34" s="504"/>
      <c r="H34" s="504"/>
      <c r="I34" s="504"/>
      <c r="J34" s="504"/>
      <c r="K34" s="504"/>
      <c r="L34" s="504"/>
    </row>
    <row r="35" spans="1:12" ht="13.5" customHeight="1">
      <c r="A35" s="505" t="s">
        <v>486</v>
      </c>
      <c r="B35" s="505"/>
      <c r="C35" s="505"/>
      <c r="D35" s="505"/>
      <c r="E35" s="505"/>
      <c r="F35" s="505"/>
      <c r="G35" s="505"/>
      <c r="H35" s="505"/>
      <c r="I35" s="505"/>
      <c r="J35" s="505"/>
      <c r="K35" s="505"/>
      <c r="L35" s="505"/>
    </row>
    <row r="36" spans="1:12">
      <c r="A36" s="508" t="s">
        <v>487</v>
      </c>
      <c r="B36" s="508"/>
      <c r="C36" s="508"/>
      <c r="D36" s="508"/>
      <c r="E36" s="508"/>
      <c r="F36" s="508"/>
      <c r="G36" s="508"/>
      <c r="H36" s="508"/>
      <c r="I36" s="508"/>
      <c r="J36" s="508"/>
      <c r="K36" s="508"/>
      <c r="L36" s="508"/>
    </row>
    <row r="37" spans="1:12">
      <c r="A37" s="508" t="s">
        <v>488</v>
      </c>
      <c r="B37" s="508"/>
      <c r="C37" s="508"/>
      <c r="D37" s="508"/>
      <c r="E37" s="508"/>
      <c r="F37" s="508"/>
      <c r="G37" s="508"/>
      <c r="H37" s="508"/>
      <c r="I37" s="508"/>
      <c r="J37" s="508"/>
      <c r="K37" s="508"/>
      <c r="L37" s="508"/>
    </row>
    <row r="38" spans="1:12">
      <c r="A38" s="508" t="s">
        <v>566</v>
      </c>
      <c r="B38" s="508"/>
      <c r="C38" s="508"/>
      <c r="D38" s="508"/>
      <c r="E38" s="508"/>
      <c r="F38" s="508"/>
      <c r="G38" s="508"/>
      <c r="H38" s="508"/>
      <c r="I38" s="508"/>
      <c r="J38" s="508"/>
      <c r="K38" s="508"/>
      <c r="L38" s="508"/>
    </row>
    <row r="39" spans="1:12">
      <c r="A39" s="508" t="s">
        <v>489</v>
      </c>
      <c r="B39" s="508"/>
      <c r="C39" s="508"/>
      <c r="D39" s="508"/>
      <c r="E39" s="508"/>
      <c r="F39" s="508"/>
      <c r="G39" s="508"/>
      <c r="H39" s="508"/>
      <c r="I39" s="508"/>
      <c r="J39" s="508"/>
      <c r="K39" s="508"/>
      <c r="L39" s="508"/>
    </row>
    <row r="40" spans="1:12">
      <c r="A40" s="506"/>
      <c r="B40" s="506"/>
      <c r="C40" s="506"/>
      <c r="D40" s="506"/>
      <c r="E40" s="506"/>
      <c r="F40" s="506"/>
      <c r="G40" s="506"/>
      <c r="H40" s="506"/>
      <c r="I40" s="506"/>
      <c r="J40" s="506"/>
      <c r="K40" s="506"/>
      <c r="L40" s="506"/>
    </row>
    <row r="41" spans="1:12">
      <c r="A41" s="506" t="s">
        <v>490</v>
      </c>
      <c r="B41" s="506"/>
      <c r="C41" s="506"/>
      <c r="D41" s="506"/>
      <c r="E41" s="506"/>
      <c r="F41" s="506"/>
      <c r="G41" s="506"/>
      <c r="H41" s="506"/>
      <c r="I41" s="506"/>
      <c r="J41" s="506"/>
      <c r="K41" s="506"/>
      <c r="L41" s="506"/>
    </row>
    <row r="42" spans="1:12">
      <c r="A42" s="506" t="s">
        <v>567</v>
      </c>
      <c r="B42" s="506"/>
      <c r="C42" s="506"/>
      <c r="D42" s="506"/>
      <c r="E42" s="506"/>
      <c r="F42" s="506"/>
      <c r="G42" s="506"/>
      <c r="H42" s="506"/>
      <c r="I42" s="506"/>
      <c r="J42" s="506"/>
      <c r="K42" s="506"/>
      <c r="L42" s="506"/>
    </row>
    <row r="43" spans="1:12">
      <c r="A43" s="506" t="s">
        <v>568</v>
      </c>
      <c r="B43" s="506"/>
      <c r="C43" s="506"/>
      <c r="D43" s="506"/>
      <c r="E43" s="506"/>
      <c r="F43" s="506"/>
      <c r="G43" s="506"/>
      <c r="H43" s="506"/>
      <c r="I43" s="506"/>
      <c r="J43" s="506"/>
      <c r="K43" s="506"/>
      <c r="L43" s="506"/>
    </row>
    <row r="44" spans="1:12">
      <c r="A44" s="506" t="s">
        <v>569</v>
      </c>
      <c r="B44" s="506"/>
      <c r="C44" s="506"/>
      <c r="D44" s="506"/>
      <c r="E44" s="506"/>
      <c r="F44" s="506"/>
      <c r="G44" s="506"/>
      <c r="H44" s="506"/>
      <c r="I44" s="506"/>
      <c r="J44" s="506"/>
      <c r="K44" s="506"/>
      <c r="L44" s="506"/>
    </row>
    <row r="45" spans="1:12">
      <c r="A45" s="506" t="s">
        <v>570</v>
      </c>
      <c r="B45" s="506"/>
      <c r="C45" s="506"/>
      <c r="D45" s="506"/>
      <c r="E45" s="506"/>
      <c r="F45" s="506"/>
      <c r="G45" s="506"/>
      <c r="H45" s="506"/>
      <c r="I45" s="506"/>
      <c r="J45" s="506"/>
      <c r="K45" s="506"/>
      <c r="L45" s="506"/>
    </row>
    <row r="46" spans="1:12">
      <c r="A46" s="506" t="s">
        <v>571</v>
      </c>
      <c r="B46" s="506"/>
      <c r="C46" s="506"/>
      <c r="D46" s="506"/>
      <c r="E46" s="506"/>
      <c r="F46" s="506"/>
      <c r="G46" s="506"/>
      <c r="H46" s="506"/>
      <c r="I46" s="506"/>
      <c r="J46" s="506"/>
      <c r="K46" s="506"/>
      <c r="L46" s="506"/>
    </row>
    <row r="47" spans="1:12">
      <c r="A47" s="508"/>
      <c r="B47" s="508"/>
      <c r="C47" s="508"/>
      <c r="D47" s="508"/>
      <c r="E47" s="508"/>
      <c r="F47" s="508"/>
      <c r="G47" s="508"/>
      <c r="H47" s="508"/>
      <c r="I47" s="508"/>
      <c r="J47" s="508"/>
      <c r="K47" s="508"/>
      <c r="L47" s="508"/>
    </row>
    <row r="48" spans="1:12">
      <c r="A48" s="506" t="s">
        <v>491</v>
      </c>
      <c r="B48" s="506"/>
      <c r="C48" s="506"/>
      <c r="D48" s="506"/>
      <c r="E48" s="506"/>
      <c r="F48" s="506"/>
      <c r="G48" s="506"/>
      <c r="H48" s="506"/>
      <c r="I48" s="506"/>
      <c r="J48" s="506"/>
      <c r="K48" s="506"/>
      <c r="L48" s="506"/>
    </row>
    <row r="49" spans="1:12">
      <c r="A49" s="506" t="s">
        <v>546</v>
      </c>
      <c r="B49" s="506"/>
      <c r="C49" s="506"/>
      <c r="D49" s="506"/>
      <c r="E49" s="506"/>
      <c r="F49" s="506"/>
      <c r="G49" s="506"/>
      <c r="H49" s="506"/>
      <c r="I49" s="506"/>
      <c r="J49" s="506"/>
      <c r="K49" s="506"/>
      <c r="L49" s="506"/>
    </row>
    <row r="50" spans="1:12">
      <c r="A50" s="506"/>
      <c r="B50" s="506"/>
      <c r="C50" s="506"/>
      <c r="D50" s="506"/>
      <c r="E50" s="506"/>
      <c r="F50" s="506"/>
      <c r="G50" s="506"/>
      <c r="H50" s="506"/>
      <c r="I50" s="506"/>
      <c r="J50" s="506"/>
      <c r="K50" s="506"/>
      <c r="L50" s="506"/>
    </row>
    <row r="51" spans="1:12">
      <c r="A51" s="506"/>
      <c r="B51" s="506"/>
      <c r="C51" s="506"/>
      <c r="D51" s="506"/>
      <c r="E51" s="506"/>
      <c r="F51" s="506"/>
      <c r="G51" s="506"/>
      <c r="H51" s="506"/>
      <c r="I51" s="506"/>
      <c r="J51" s="506"/>
      <c r="K51" s="506"/>
      <c r="L51" s="506"/>
    </row>
    <row r="52" spans="1:12">
      <c r="A52" s="506"/>
      <c r="B52" s="506"/>
      <c r="C52" s="506"/>
      <c r="D52" s="506"/>
      <c r="E52" s="506"/>
      <c r="F52" s="506"/>
      <c r="G52" s="506"/>
      <c r="H52" s="506"/>
      <c r="I52" s="506"/>
      <c r="J52" s="506"/>
      <c r="K52" s="506"/>
      <c r="L52" s="506"/>
    </row>
    <row r="53" spans="1:12">
      <c r="A53" s="506"/>
      <c r="B53" s="506"/>
      <c r="C53" s="506"/>
      <c r="D53" s="506"/>
      <c r="E53" s="506"/>
      <c r="F53" s="506"/>
      <c r="G53" s="506"/>
      <c r="H53" s="506"/>
      <c r="I53" s="506"/>
      <c r="J53" s="506"/>
      <c r="K53" s="506"/>
      <c r="L53" s="506"/>
    </row>
    <row r="54" spans="1:12">
      <c r="A54" s="506" t="s">
        <v>492</v>
      </c>
      <c r="B54" s="506"/>
      <c r="C54" s="506"/>
      <c r="D54" s="506"/>
      <c r="E54" s="506"/>
      <c r="F54" s="506"/>
      <c r="G54" s="506"/>
      <c r="H54" s="506"/>
      <c r="I54" s="506"/>
      <c r="J54" s="506"/>
      <c r="K54" s="506"/>
      <c r="L54" s="506"/>
    </row>
    <row r="55" spans="1:12">
      <c r="A55" s="506" t="s">
        <v>493</v>
      </c>
      <c r="B55" s="506"/>
      <c r="C55" s="506"/>
      <c r="D55" s="506"/>
      <c r="E55" s="506"/>
      <c r="F55" s="506"/>
      <c r="G55" s="506"/>
      <c r="H55" s="506"/>
      <c r="I55" s="506"/>
      <c r="J55" s="506"/>
      <c r="K55" s="506"/>
      <c r="L55" s="506"/>
    </row>
    <row r="56" spans="1:12">
      <c r="A56" s="506" t="s">
        <v>494</v>
      </c>
      <c r="B56" s="506"/>
      <c r="C56" s="506"/>
      <c r="D56" s="506"/>
      <c r="E56" s="506"/>
      <c r="F56" s="506"/>
      <c r="G56" s="506"/>
      <c r="H56" s="506"/>
      <c r="I56" s="506"/>
      <c r="J56" s="506"/>
      <c r="K56" s="506"/>
      <c r="L56" s="506"/>
    </row>
    <row r="57" spans="1:12">
      <c r="A57" s="506" t="s">
        <v>495</v>
      </c>
      <c r="B57" s="506"/>
      <c r="C57" s="506"/>
      <c r="D57" s="506"/>
      <c r="E57" s="506"/>
      <c r="F57" s="506"/>
      <c r="G57" s="506"/>
      <c r="H57" s="506"/>
      <c r="I57" s="506"/>
      <c r="J57" s="506"/>
      <c r="K57" s="506"/>
      <c r="L57" s="506"/>
    </row>
    <row r="58" spans="1:12">
      <c r="A58" s="506" t="s">
        <v>496</v>
      </c>
      <c r="B58" s="506"/>
      <c r="C58" s="506"/>
      <c r="D58" s="506"/>
      <c r="E58" s="506"/>
      <c r="F58" s="506"/>
      <c r="G58" s="506"/>
      <c r="H58" s="506"/>
      <c r="I58" s="506"/>
      <c r="J58" s="506"/>
      <c r="K58" s="506"/>
      <c r="L58" s="506"/>
    </row>
    <row r="59" spans="1:12">
      <c r="A59" s="506" t="s">
        <v>497</v>
      </c>
      <c r="B59" s="506"/>
      <c r="C59" s="506"/>
      <c r="D59" s="506"/>
      <c r="E59" s="506"/>
      <c r="F59" s="506"/>
      <c r="G59" s="506"/>
      <c r="H59" s="506"/>
      <c r="I59" s="506"/>
      <c r="J59" s="506"/>
      <c r="K59" s="506"/>
      <c r="L59" s="506"/>
    </row>
    <row r="60" spans="1:12">
      <c r="A60" s="506"/>
      <c r="B60" s="506"/>
      <c r="C60" s="506"/>
      <c r="D60" s="506"/>
      <c r="E60" s="506"/>
      <c r="F60" s="506"/>
      <c r="G60" s="506"/>
      <c r="H60" s="506"/>
      <c r="I60" s="506"/>
      <c r="J60" s="506"/>
      <c r="K60" s="506"/>
      <c r="L60" s="506"/>
    </row>
    <row r="61" spans="1:12">
      <c r="A61" s="506" t="s">
        <v>498</v>
      </c>
      <c r="B61" s="506"/>
      <c r="C61" s="506"/>
      <c r="D61" s="506"/>
      <c r="E61" s="506"/>
      <c r="F61" s="506"/>
      <c r="G61" s="506"/>
      <c r="H61" s="506"/>
      <c r="I61" s="506"/>
      <c r="J61" s="506"/>
      <c r="K61" s="506"/>
      <c r="L61" s="506"/>
    </row>
    <row r="62" spans="1:12">
      <c r="A62" s="506" t="s">
        <v>499</v>
      </c>
      <c r="B62" s="506"/>
      <c r="C62" s="506"/>
      <c r="D62" s="506"/>
      <c r="E62" s="506"/>
      <c r="F62" s="506"/>
      <c r="G62" s="506"/>
      <c r="H62" s="506"/>
      <c r="I62" s="506"/>
      <c r="J62" s="506"/>
      <c r="K62" s="506"/>
      <c r="L62" s="506"/>
    </row>
    <row r="63" spans="1:12">
      <c r="A63" s="506" t="s">
        <v>500</v>
      </c>
      <c r="B63" s="506"/>
      <c r="C63" s="506"/>
      <c r="D63" s="506"/>
      <c r="E63" s="506"/>
      <c r="F63" s="506"/>
      <c r="G63" s="506"/>
      <c r="H63" s="506"/>
      <c r="I63" s="506"/>
      <c r="J63" s="506"/>
      <c r="K63" s="506"/>
      <c r="L63" s="506"/>
    </row>
    <row r="64" spans="1:12">
      <c r="A64" s="506" t="s">
        <v>501</v>
      </c>
      <c r="B64" s="506"/>
      <c r="C64" s="506"/>
      <c r="D64" s="506"/>
      <c r="E64" s="506"/>
      <c r="F64" s="506"/>
      <c r="G64" s="506"/>
      <c r="H64" s="506"/>
      <c r="I64" s="506"/>
      <c r="J64" s="506"/>
      <c r="K64" s="506"/>
      <c r="L64" s="506"/>
    </row>
    <row r="65" spans="1:12">
      <c r="A65" s="517" t="s">
        <v>502</v>
      </c>
      <c r="B65" s="517"/>
      <c r="C65" s="517"/>
      <c r="D65" s="517"/>
      <c r="E65" s="517"/>
      <c r="F65" s="517"/>
      <c r="G65" s="517"/>
      <c r="H65" s="517"/>
      <c r="I65" s="517"/>
      <c r="J65" s="517"/>
      <c r="K65" s="517"/>
      <c r="L65" s="517"/>
    </row>
    <row r="66" spans="1:12">
      <c r="A66" s="518" t="s">
        <v>503</v>
      </c>
      <c r="B66" s="518"/>
      <c r="C66" s="518"/>
      <c r="D66" s="518"/>
      <c r="E66" s="518"/>
      <c r="F66" s="518"/>
      <c r="G66" s="518"/>
      <c r="H66" s="518"/>
      <c r="I66" s="518"/>
      <c r="J66" s="518"/>
      <c r="K66" s="518"/>
      <c r="L66" s="518"/>
    </row>
    <row r="67" spans="1:12" ht="14.25" thickBot="1">
      <c r="A67" s="519" t="s">
        <v>504</v>
      </c>
      <c r="B67" s="519"/>
      <c r="C67" s="519"/>
      <c r="D67" s="519"/>
      <c r="E67" s="519"/>
      <c r="F67" s="519"/>
      <c r="G67" s="519"/>
      <c r="H67" s="519"/>
      <c r="I67" s="519"/>
      <c r="J67" s="519"/>
      <c r="K67" s="519"/>
      <c r="L67" s="519"/>
    </row>
    <row r="68" spans="1:12">
      <c r="A68" s="305"/>
      <c r="B68" s="306"/>
      <c r="C68" s="509" t="s">
        <v>505</v>
      </c>
      <c r="D68" s="510"/>
      <c r="E68" s="509" t="s">
        <v>506</v>
      </c>
      <c r="F68" s="510"/>
      <c r="G68" s="509" t="s">
        <v>507</v>
      </c>
      <c r="H68" s="510"/>
      <c r="I68" s="511" t="s">
        <v>508</v>
      </c>
      <c r="J68" s="512"/>
      <c r="K68" s="305"/>
      <c r="L68" s="305"/>
    </row>
    <row r="69" spans="1:12">
      <c r="A69" s="307"/>
      <c r="B69" s="308" t="s">
        <v>509</v>
      </c>
      <c r="C69" s="513">
        <v>3553746169</v>
      </c>
      <c r="D69" s="514"/>
      <c r="E69" s="513">
        <v>3158317414</v>
      </c>
      <c r="F69" s="514"/>
      <c r="G69" s="513">
        <v>8743624</v>
      </c>
      <c r="H69" s="514"/>
      <c r="I69" s="515">
        <v>386685131</v>
      </c>
      <c r="J69" s="516"/>
      <c r="K69" s="307"/>
      <c r="L69" s="307"/>
    </row>
    <row r="70" spans="1:12">
      <c r="A70" s="307"/>
      <c r="B70" s="309"/>
      <c r="C70" s="520"/>
      <c r="D70" s="521"/>
      <c r="E70" s="520"/>
      <c r="F70" s="521"/>
      <c r="G70" s="520" t="s">
        <v>510</v>
      </c>
      <c r="H70" s="521"/>
      <c r="I70" s="528" t="s">
        <v>511</v>
      </c>
      <c r="J70" s="529"/>
      <c r="K70" s="307"/>
      <c r="L70" s="307"/>
    </row>
    <row r="71" spans="1:12">
      <c r="A71" s="307"/>
      <c r="B71" s="309" t="s">
        <v>512</v>
      </c>
      <c r="C71" s="520">
        <v>3333981193</v>
      </c>
      <c r="D71" s="521"/>
      <c r="E71" s="520">
        <v>3002277102</v>
      </c>
      <c r="F71" s="521"/>
      <c r="G71" s="520">
        <v>391704091</v>
      </c>
      <c r="H71" s="521"/>
      <c r="I71" s="530">
        <v>-60000000</v>
      </c>
      <c r="J71" s="531"/>
      <c r="K71" s="307"/>
      <c r="L71" s="307"/>
    </row>
    <row r="72" spans="1:12">
      <c r="A72" s="307"/>
      <c r="B72" s="309"/>
      <c r="C72" s="520"/>
      <c r="D72" s="521"/>
      <c r="E72" s="520"/>
      <c r="F72" s="521"/>
      <c r="G72" s="520"/>
      <c r="H72" s="521"/>
      <c r="I72" s="522"/>
      <c r="J72" s="523"/>
      <c r="K72" s="307"/>
      <c r="L72" s="307"/>
    </row>
    <row r="73" spans="1:12" ht="14.25" thickBot="1">
      <c r="A73" s="307"/>
      <c r="B73" s="310" t="s">
        <v>513</v>
      </c>
      <c r="C73" s="524">
        <f>C69-C71</f>
        <v>219764976</v>
      </c>
      <c r="D73" s="525"/>
      <c r="E73" s="524"/>
      <c r="F73" s="525"/>
      <c r="G73" s="524"/>
      <c r="H73" s="525"/>
      <c r="I73" s="526"/>
      <c r="J73" s="527"/>
      <c r="K73" s="307"/>
      <c r="L73" s="307"/>
    </row>
    <row r="74" spans="1:12" ht="14.25" thickBot="1">
      <c r="A74" s="532" t="s">
        <v>514</v>
      </c>
      <c r="B74" s="532"/>
      <c r="C74" s="532"/>
      <c r="D74" s="532"/>
      <c r="E74" s="532"/>
      <c r="F74" s="532"/>
      <c r="G74" s="532"/>
      <c r="H74" s="532"/>
      <c r="I74" s="532"/>
      <c r="J74" s="532"/>
      <c r="K74" s="532"/>
      <c r="L74" s="532"/>
    </row>
    <row r="75" spans="1:12">
      <c r="A75" s="307"/>
      <c r="B75" s="311"/>
      <c r="C75" s="533" t="s">
        <v>505</v>
      </c>
      <c r="D75" s="534"/>
      <c r="E75" s="533" t="s">
        <v>506</v>
      </c>
      <c r="F75" s="534"/>
      <c r="G75" s="533" t="s">
        <v>507</v>
      </c>
      <c r="H75" s="534"/>
      <c r="I75" s="535" t="s">
        <v>508</v>
      </c>
      <c r="J75" s="536"/>
      <c r="K75" s="307"/>
      <c r="L75" s="307"/>
    </row>
    <row r="76" spans="1:12">
      <c r="A76" s="307"/>
      <c r="B76" s="308" t="s">
        <v>509</v>
      </c>
      <c r="C76" s="513">
        <v>85400940</v>
      </c>
      <c r="D76" s="514"/>
      <c r="E76" s="513">
        <v>78495270</v>
      </c>
      <c r="F76" s="514"/>
      <c r="G76" s="513"/>
      <c r="H76" s="514"/>
      <c r="I76" s="515">
        <v>6455670</v>
      </c>
      <c r="J76" s="516"/>
      <c r="K76" s="307"/>
      <c r="L76" s="307"/>
    </row>
    <row r="77" spans="1:12">
      <c r="A77" s="307"/>
      <c r="B77" s="309"/>
      <c r="C77" s="520"/>
      <c r="D77" s="521"/>
      <c r="E77" s="520"/>
      <c r="F77" s="521"/>
      <c r="G77" s="520" t="s">
        <v>510</v>
      </c>
      <c r="H77" s="521"/>
      <c r="I77" s="528" t="s">
        <v>511</v>
      </c>
      <c r="J77" s="529"/>
      <c r="K77" s="307"/>
      <c r="L77" s="307"/>
    </row>
    <row r="78" spans="1:12">
      <c r="A78" s="307"/>
      <c r="B78" s="309" t="s">
        <v>512</v>
      </c>
      <c r="C78" s="520">
        <v>84438217</v>
      </c>
      <c r="D78" s="521"/>
      <c r="E78" s="520">
        <v>84438217</v>
      </c>
      <c r="F78" s="521"/>
      <c r="G78" s="520"/>
      <c r="H78" s="521"/>
      <c r="I78" s="520">
        <v>0</v>
      </c>
      <c r="J78" s="529"/>
      <c r="K78" s="307"/>
      <c r="L78" s="307"/>
    </row>
    <row r="79" spans="1:12">
      <c r="A79" s="307"/>
      <c r="B79" s="309"/>
      <c r="C79" s="520"/>
      <c r="D79" s="521"/>
      <c r="E79" s="520"/>
      <c r="F79" s="521"/>
      <c r="G79" s="520"/>
      <c r="H79" s="521"/>
      <c r="I79" s="528"/>
      <c r="J79" s="529"/>
      <c r="K79" s="307"/>
      <c r="L79" s="307"/>
    </row>
    <row r="80" spans="1:12" ht="14.25" thickBot="1">
      <c r="A80" s="307"/>
      <c r="B80" s="310" t="s">
        <v>513</v>
      </c>
      <c r="C80" s="524">
        <f>C76-C78</f>
        <v>962723</v>
      </c>
      <c r="D80" s="525"/>
      <c r="E80" s="524"/>
      <c r="F80" s="525"/>
      <c r="G80" s="524"/>
      <c r="H80" s="525"/>
      <c r="I80" s="526"/>
      <c r="J80" s="527"/>
      <c r="K80" s="307"/>
      <c r="L80" s="307"/>
    </row>
    <row r="81" spans="1:12" ht="14.25" thickBot="1">
      <c r="A81" s="532" t="s">
        <v>515</v>
      </c>
      <c r="B81" s="532"/>
      <c r="C81" s="532"/>
      <c r="D81" s="532"/>
      <c r="E81" s="532"/>
      <c r="F81" s="532"/>
      <c r="G81" s="532"/>
      <c r="H81" s="532"/>
      <c r="I81" s="532"/>
      <c r="J81" s="532"/>
      <c r="K81" s="532"/>
      <c r="L81" s="532"/>
    </row>
    <row r="82" spans="1:12">
      <c r="A82" s="307"/>
      <c r="B82" s="311"/>
      <c r="C82" s="533" t="s">
        <v>505</v>
      </c>
      <c r="D82" s="534"/>
      <c r="E82" s="533" t="s">
        <v>506</v>
      </c>
      <c r="F82" s="534"/>
      <c r="G82" s="533" t="s">
        <v>507</v>
      </c>
      <c r="H82" s="534"/>
      <c r="I82" s="535" t="s">
        <v>508</v>
      </c>
      <c r="J82" s="536"/>
      <c r="K82" s="307"/>
      <c r="L82" s="307"/>
    </row>
    <row r="83" spans="1:12">
      <c r="A83" s="307"/>
      <c r="B83" s="308" t="s">
        <v>509</v>
      </c>
      <c r="C83" s="513">
        <v>109794957</v>
      </c>
      <c r="D83" s="514"/>
      <c r="E83" s="513">
        <v>36409840</v>
      </c>
      <c r="F83" s="514"/>
      <c r="G83" s="513">
        <v>73012000</v>
      </c>
      <c r="H83" s="514"/>
      <c r="I83" s="515">
        <v>373117</v>
      </c>
      <c r="J83" s="516"/>
      <c r="K83" s="307"/>
      <c r="L83" s="307"/>
    </row>
    <row r="84" spans="1:12">
      <c r="A84" s="307"/>
      <c r="B84" s="309"/>
      <c r="C84" s="520"/>
      <c r="D84" s="521"/>
      <c r="E84" s="520"/>
      <c r="F84" s="521"/>
      <c r="G84" s="520" t="s">
        <v>510</v>
      </c>
      <c r="H84" s="521"/>
      <c r="I84" s="528" t="s">
        <v>511</v>
      </c>
      <c r="J84" s="529"/>
      <c r="K84" s="307"/>
      <c r="L84" s="307"/>
    </row>
    <row r="85" spans="1:12">
      <c r="A85" s="307"/>
      <c r="B85" s="309" t="s">
        <v>512</v>
      </c>
      <c r="C85" s="520">
        <v>109658476</v>
      </c>
      <c r="D85" s="521"/>
      <c r="E85" s="520">
        <v>109285359</v>
      </c>
      <c r="F85" s="521"/>
      <c r="G85" s="520">
        <v>373117</v>
      </c>
      <c r="H85" s="521"/>
      <c r="I85" s="520">
        <v>0</v>
      </c>
      <c r="J85" s="529"/>
      <c r="K85" s="307"/>
      <c r="L85" s="307"/>
    </row>
    <row r="86" spans="1:12">
      <c r="A86" s="307"/>
      <c r="B86" s="309"/>
      <c r="C86" s="520"/>
      <c r="D86" s="521"/>
      <c r="E86" s="520"/>
      <c r="F86" s="521"/>
      <c r="G86" s="520"/>
      <c r="H86" s="521"/>
      <c r="I86" s="522"/>
      <c r="J86" s="523"/>
      <c r="K86" s="307"/>
      <c r="L86" s="307"/>
    </row>
    <row r="87" spans="1:12" ht="14.25" thickBot="1">
      <c r="A87" s="307"/>
      <c r="B87" s="310" t="s">
        <v>513</v>
      </c>
      <c r="C87" s="524">
        <f>C83-C85</f>
        <v>136481</v>
      </c>
      <c r="D87" s="525"/>
      <c r="E87" s="524"/>
      <c r="F87" s="525"/>
      <c r="G87" s="524"/>
      <c r="H87" s="525"/>
      <c r="I87" s="526"/>
      <c r="J87" s="527"/>
      <c r="K87" s="307"/>
      <c r="L87" s="307"/>
    </row>
    <row r="88" spans="1:12" ht="14.25" thickBot="1">
      <c r="A88" s="532" t="s">
        <v>516</v>
      </c>
      <c r="B88" s="532"/>
      <c r="C88" s="532"/>
      <c r="D88" s="532"/>
      <c r="E88" s="532"/>
      <c r="F88" s="532"/>
      <c r="G88" s="532"/>
      <c r="H88" s="532"/>
      <c r="I88" s="532"/>
      <c r="J88" s="532"/>
      <c r="K88" s="532"/>
      <c r="L88" s="532"/>
    </row>
    <row r="89" spans="1:12">
      <c r="A89" s="307"/>
      <c r="B89" s="311"/>
      <c r="C89" s="533" t="s">
        <v>505</v>
      </c>
      <c r="D89" s="534"/>
      <c r="E89" s="533" t="s">
        <v>506</v>
      </c>
      <c r="F89" s="534"/>
      <c r="G89" s="533" t="s">
        <v>507</v>
      </c>
      <c r="H89" s="534"/>
      <c r="I89" s="535" t="s">
        <v>508</v>
      </c>
      <c r="J89" s="536"/>
      <c r="K89" s="307"/>
      <c r="L89" s="307"/>
    </row>
    <row r="90" spans="1:12">
      <c r="A90" s="307"/>
      <c r="B90" s="308" t="s">
        <v>509</v>
      </c>
      <c r="C90" s="513">
        <v>327355048</v>
      </c>
      <c r="D90" s="514"/>
      <c r="E90" s="513">
        <v>202268860</v>
      </c>
      <c r="F90" s="514"/>
      <c r="G90" s="513">
        <v>123542000</v>
      </c>
      <c r="H90" s="514"/>
      <c r="I90" s="515">
        <v>1544188</v>
      </c>
      <c r="J90" s="516"/>
      <c r="K90" s="307"/>
      <c r="L90" s="307"/>
    </row>
    <row r="91" spans="1:12">
      <c r="A91" s="307"/>
      <c r="B91" s="309"/>
      <c r="C91" s="520"/>
      <c r="D91" s="521"/>
      <c r="E91" s="520"/>
      <c r="F91" s="521"/>
      <c r="G91" s="520" t="s">
        <v>510</v>
      </c>
      <c r="H91" s="521"/>
      <c r="I91" s="528" t="s">
        <v>511</v>
      </c>
      <c r="J91" s="529"/>
      <c r="K91" s="307"/>
      <c r="L91" s="307"/>
    </row>
    <row r="92" spans="1:12">
      <c r="A92" s="307"/>
      <c r="B92" s="309" t="s">
        <v>512</v>
      </c>
      <c r="C92" s="520">
        <v>305357491</v>
      </c>
      <c r="D92" s="521"/>
      <c r="E92" s="520">
        <v>303813303</v>
      </c>
      <c r="F92" s="521"/>
      <c r="G92" s="520">
        <v>1544188</v>
      </c>
      <c r="H92" s="521"/>
      <c r="I92" s="520">
        <v>0</v>
      </c>
      <c r="J92" s="529"/>
      <c r="K92" s="307"/>
      <c r="L92" s="307"/>
    </row>
    <row r="93" spans="1:12">
      <c r="A93" s="307"/>
      <c r="B93" s="309"/>
      <c r="C93" s="520"/>
      <c r="D93" s="521"/>
      <c r="E93" s="520"/>
      <c r="F93" s="521"/>
      <c r="G93" s="520"/>
      <c r="H93" s="521"/>
      <c r="I93" s="528"/>
      <c r="J93" s="529"/>
      <c r="K93" s="307"/>
      <c r="L93" s="307"/>
    </row>
    <row r="94" spans="1:12" ht="14.25" thickBot="1">
      <c r="A94" s="307"/>
      <c r="B94" s="310" t="s">
        <v>513</v>
      </c>
      <c r="C94" s="524">
        <f>C90-C92</f>
        <v>21997557</v>
      </c>
      <c r="D94" s="525"/>
      <c r="E94" s="524"/>
      <c r="F94" s="525"/>
      <c r="G94" s="524"/>
      <c r="H94" s="525"/>
      <c r="I94" s="526"/>
      <c r="J94" s="527"/>
      <c r="K94" s="307"/>
      <c r="L94" s="307"/>
    </row>
    <row r="95" spans="1:12" ht="14.25" thickBot="1">
      <c r="A95" s="532" t="s">
        <v>517</v>
      </c>
      <c r="B95" s="532"/>
      <c r="C95" s="532"/>
      <c r="D95" s="532"/>
      <c r="E95" s="532"/>
      <c r="F95" s="532"/>
      <c r="G95" s="532"/>
      <c r="H95" s="532"/>
      <c r="I95" s="532"/>
      <c r="J95" s="532"/>
      <c r="K95" s="532"/>
      <c r="L95" s="532"/>
    </row>
    <row r="96" spans="1:12">
      <c r="A96" s="307"/>
      <c r="B96" s="311"/>
      <c r="C96" s="533" t="s">
        <v>505</v>
      </c>
      <c r="D96" s="534"/>
      <c r="E96" s="533" t="s">
        <v>506</v>
      </c>
      <c r="F96" s="534"/>
      <c r="G96" s="533" t="s">
        <v>507</v>
      </c>
      <c r="H96" s="534"/>
      <c r="I96" s="535" t="s">
        <v>508</v>
      </c>
      <c r="J96" s="536"/>
      <c r="K96" s="307"/>
      <c r="L96" s="307"/>
    </row>
    <row r="97" spans="1:12">
      <c r="A97" s="307"/>
      <c r="B97" s="308" t="s">
        <v>509</v>
      </c>
      <c r="C97" s="513">
        <v>40005048</v>
      </c>
      <c r="D97" s="514"/>
      <c r="E97" s="513">
        <v>17283769</v>
      </c>
      <c r="F97" s="514"/>
      <c r="G97" s="513">
        <v>22154000</v>
      </c>
      <c r="H97" s="514"/>
      <c r="I97" s="515">
        <v>567279</v>
      </c>
      <c r="J97" s="516"/>
      <c r="K97" s="307"/>
      <c r="L97" s="307"/>
    </row>
    <row r="98" spans="1:12">
      <c r="A98" s="307"/>
      <c r="B98" s="309"/>
      <c r="C98" s="520"/>
      <c r="D98" s="521"/>
      <c r="E98" s="520"/>
      <c r="F98" s="521"/>
      <c r="G98" s="520" t="s">
        <v>510</v>
      </c>
      <c r="H98" s="521"/>
      <c r="I98" s="528" t="s">
        <v>511</v>
      </c>
      <c r="J98" s="529"/>
      <c r="K98" s="307"/>
      <c r="L98" s="307"/>
    </row>
    <row r="99" spans="1:12">
      <c r="A99" s="307"/>
      <c r="B99" s="309" t="s">
        <v>512</v>
      </c>
      <c r="C99" s="520">
        <v>37012463</v>
      </c>
      <c r="D99" s="521"/>
      <c r="E99" s="520">
        <v>36445184</v>
      </c>
      <c r="F99" s="521"/>
      <c r="G99" s="520">
        <v>567279</v>
      </c>
      <c r="H99" s="521"/>
      <c r="I99" s="520">
        <v>0</v>
      </c>
      <c r="J99" s="529"/>
      <c r="K99" s="307"/>
      <c r="L99" s="307"/>
    </row>
    <row r="100" spans="1:12">
      <c r="A100" s="307"/>
      <c r="B100" s="309"/>
      <c r="C100" s="520"/>
      <c r="D100" s="521"/>
      <c r="E100" s="520"/>
      <c r="F100" s="521"/>
      <c r="G100" s="520"/>
      <c r="H100" s="521"/>
      <c r="I100" s="528"/>
      <c r="J100" s="529"/>
      <c r="K100" s="307"/>
      <c r="L100" s="307"/>
    </row>
    <row r="101" spans="1:12" ht="14.25" thickBot="1">
      <c r="A101" s="307"/>
      <c r="B101" s="310" t="s">
        <v>513</v>
      </c>
      <c r="C101" s="524">
        <f>C97-C99</f>
        <v>2992585</v>
      </c>
      <c r="D101" s="525"/>
      <c r="E101" s="524"/>
      <c r="F101" s="525"/>
      <c r="G101" s="524"/>
      <c r="H101" s="525"/>
      <c r="I101" s="526"/>
      <c r="J101" s="527"/>
      <c r="K101" s="307"/>
      <c r="L101" s="307"/>
    </row>
    <row r="102" spans="1:12" ht="14.25" thickBot="1">
      <c r="A102" s="532" t="s">
        <v>518</v>
      </c>
      <c r="B102" s="532"/>
      <c r="C102" s="532"/>
      <c r="D102" s="532"/>
      <c r="E102" s="532"/>
      <c r="F102" s="532"/>
      <c r="G102" s="532"/>
      <c r="H102" s="532"/>
      <c r="I102" s="532"/>
      <c r="J102" s="532"/>
      <c r="K102" s="532"/>
      <c r="L102" s="532"/>
    </row>
    <row r="103" spans="1:12">
      <c r="A103" s="307"/>
      <c r="B103" s="311"/>
      <c r="C103" s="533" t="s">
        <v>505</v>
      </c>
      <c r="D103" s="534"/>
      <c r="E103" s="533" t="s">
        <v>506</v>
      </c>
      <c r="F103" s="534"/>
      <c r="G103" s="533" t="s">
        <v>507</v>
      </c>
      <c r="H103" s="534"/>
      <c r="I103" s="535" t="s">
        <v>508</v>
      </c>
      <c r="J103" s="536"/>
      <c r="K103" s="307"/>
      <c r="L103" s="307"/>
    </row>
    <row r="104" spans="1:12">
      <c r="A104" s="307"/>
      <c r="B104" s="308" t="s">
        <v>509</v>
      </c>
      <c r="C104" s="513">
        <v>337861102</v>
      </c>
      <c r="D104" s="514"/>
      <c r="E104" s="513">
        <v>297406234</v>
      </c>
      <c r="F104" s="514"/>
      <c r="G104" s="513">
        <v>37539484</v>
      </c>
      <c r="H104" s="514"/>
      <c r="I104" s="515">
        <v>2915384</v>
      </c>
      <c r="J104" s="516"/>
      <c r="K104" s="307"/>
      <c r="L104" s="307"/>
    </row>
    <row r="105" spans="1:12">
      <c r="A105" s="307"/>
      <c r="B105" s="309"/>
      <c r="C105" s="520"/>
      <c r="D105" s="521"/>
      <c r="E105" s="520"/>
      <c r="F105" s="521"/>
      <c r="G105" s="520" t="s">
        <v>510</v>
      </c>
      <c r="H105" s="521"/>
      <c r="I105" s="528" t="s">
        <v>511</v>
      </c>
      <c r="J105" s="529"/>
      <c r="K105" s="307"/>
      <c r="L105" s="307"/>
    </row>
    <row r="106" spans="1:12">
      <c r="A106" s="307"/>
      <c r="B106" s="309" t="s">
        <v>512</v>
      </c>
      <c r="C106" s="520">
        <v>334555704</v>
      </c>
      <c r="D106" s="521"/>
      <c r="E106" s="520">
        <v>327564704</v>
      </c>
      <c r="F106" s="521"/>
      <c r="G106" s="520">
        <v>6991000</v>
      </c>
      <c r="H106" s="521"/>
      <c r="I106" s="520">
        <v>0</v>
      </c>
      <c r="J106" s="529"/>
      <c r="K106" s="307"/>
      <c r="L106" s="307"/>
    </row>
    <row r="107" spans="1:12">
      <c r="A107" s="307"/>
      <c r="B107" s="309"/>
      <c r="C107" s="520"/>
      <c r="D107" s="521"/>
      <c r="E107" s="520"/>
      <c r="F107" s="521"/>
      <c r="G107" s="520"/>
      <c r="H107" s="521"/>
      <c r="I107" s="528"/>
      <c r="J107" s="529"/>
      <c r="K107" s="307"/>
      <c r="L107" s="307"/>
    </row>
    <row r="108" spans="1:12" ht="14.25" thickBot="1">
      <c r="A108" s="307"/>
      <c r="B108" s="310" t="s">
        <v>513</v>
      </c>
      <c r="C108" s="524">
        <f>C104-C106</f>
        <v>3305398</v>
      </c>
      <c r="D108" s="525"/>
      <c r="E108" s="524"/>
      <c r="F108" s="525"/>
      <c r="G108" s="524"/>
      <c r="H108" s="525"/>
      <c r="I108" s="526"/>
      <c r="J108" s="527"/>
      <c r="K108" s="307"/>
      <c r="L108" s="307"/>
    </row>
    <row r="109" spans="1:12" ht="14.25" thickBot="1">
      <c r="A109" s="532" t="s">
        <v>519</v>
      </c>
      <c r="B109" s="532"/>
      <c r="C109" s="532"/>
      <c r="D109" s="532"/>
      <c r="E109" s="532"/>
      <c r="F109" s="532"/>
      <c r="G109" s="532"/>
      <c r="H109" s="532"/>
      <c r="I109" s="532"/>
      <c r="J109" s="532"/>
      <c r="K109" s="532"/>
      <c r="L109" s="532"/>
    </row>
    <row r="110" spans="1:12">
      <c r="A110" s="307"/>
      <c r="B110" s="311"/>
      <c r="C110" s="533" t="s">
        <v>505</v>
      </c>
      <c r="D110" s="534"/>
      <c r="E110" s="533" t="s">
        <v>506</v>
      </c>
      <c r="F110" s="534"/>
      <c r="G110" s="533" t="s">
        <v>507</v>
      </c>
      <c r="H110" s="534"/>
      <c r="I110" s="535" t="s">
        <v>508</v>
      </c>
      <c r="J110" s="536"/>
      <c r="K110" s="307"/>
      <c r="L110" s="307"/>
    </row>
    <row r="111" spans="1:12">
      <c r="A111" s="307"/>
      <c r="B111" s="308" t="s">
        <v>509</v>
      </c>
      <c r="C111" s="513">
        <v>78281085</v>
      </c>
      <c r="D111" s="514"/>
      <c r="E111" s="513">
        <v>44675844</v>
      </c>
      <c r="F111" s="514"/>
      <c r="G111" s="513">
        <v>28491000</v>
      </c>
      <c r="H111" s="514"/>
      <c r="I111" s="515">
        <v>5114241</v>
      </c>
      <c r="J111" s="516"/>
      <c r="K111" s="307"/>
      <c r="L111" s="307"/>
    </row>
    <row r="112" spans="1:12">
      <c r="A112" s="307"/>
      <c r="B112" s="309"/>
      <c r="C112" s="520"/>
      <c r="D112" s="521"/>
      <c r="E112" s="520"/>
      <c r="F112" s="521"/>
      <c r="G112" s="520" t="s">
        <v>510</v>
      </c>
      <c r="H112" s="521"/>
      <c r="I112" s="528" t="s">
        <v>511</v>
      </c>
      <c r="J112" s="529"/>
      <c r="K112" s="307"/>
      <c r="L112" s="307"/>
    </row>
    <row r="113" spans="1:12">
      <c r="A113" s="307"/>
      <c r="B113" s="309" t="s">
        <v>512</v>
      </c>
      <c r="C113" s="520">
        <v>75906519</v>
      </c>
      <c r="D113" s="521"/>
      <c r="E113" s="520">
        <v>70792278</v>
      </c>
      <c r="F113" s="521"/>
      <c r="G113" s="520">
        <v>5114241</v>
      </c>
      <c r="H113" s="521"/>
      <c r="I113" s="520">
        <v>0</v>
      </c>
      <c r="J113" s="529"/>
      <c r="K113" s="307"/>
      <c r="L113" s="307"/>
    </row>
    <row r="114" spans="1:12">
      <c r="A114" s="307"/>
      <c r="B114" s="309"/>
      <c r="C114" s="520"/>
      <c r="D114" s="521"/>
      <c r="E114" s="520"/>
      <c r="F114" s="521"/>
      <c r="G114" s="520"/>
      <c r="H114" s="521"/>
      <c r="I114" s="528"/>
      <c r="J114" s="529"/>
      <c r="K114" s="307"/>
      <c r="L114" s="307"/>
    </row>
    <row r="115" spans="1:12" ht="14.25" thickBot="1">
      <c r="A115" s="307"/>
      <c r="B115" s="310" t="s">
        <v>513</v>
      </c>
      <c r="C115" s="524">
        <f>C111-C113</f>
        <v>2374566</v>
      </c>
      <c r="D115" s="525"/>
      <c r="E115" s="524"/>
      <c r="F115" s="525"/>
      <c r="G115" s="524"/>
      <c r="H115" s="525"/>
      <c r="I115" s="526"/>
      <c r="J115" s="527"/>
      <c r="K115" s="307"/>
      <c r="L115" s="307"/>
    </row>
    <row r="116" spans="1:12" ht="14.25" thickBot="1">
      <c r="A116" s="532" t="s">
        <v>520</v>
      </c>
      <c r="B116" s="532"/>
      <c r="C116" s="532"/>
      <c r="D116" s="532"/>
      <c r="E116" s="532"/>
      <c r="F116" s="532"/>
      <c r="G116" s="532"/>
      <c r="H116" s="532"/>
      <c r="I116" s="532"/>
      <c r="J116" s="532"/>
      <c r="K116" s="532"/>
      <c r="L116" s="532"/>
    </row>
    <row r="117" spans="1:12">
      <c r="A117" s="307"/>
      <c r="B117" s="311"/>
      <c r="C117" s="533" t="s">
        <v>505</v>
      </c>
      <c r="D117" s="534"/>
      <c r="E117" s="533" t="s">
        <v>506</v>
      </c>
      <c r="F117" s="534"/>
      <c r="G117" s="533" t="s">
        <v>507</v>
      </c>
      <c r="H117" s="534"/>
      <c r="I117" s="535" t="s">
        <v>508</v>
      </c>
      <c r="J117" s="536"/>
      <c r="K117" s="307"/>
      <c r="L117" s="307"/>
    </row>
    <row r="118" spans="1:12">
      <c r="A118" s="307"/>
      <c r="B118" s="308" t="s">
        <v>509</v>
      </c>
      <c r="C118" s="513">
        <v>497092047</v>
      </c>
      <c r="D118" s="514"/>
      <c r="E118" s="513">
        <v>389097773</v>
      </c>
      <c r="F118" s="514"/>
      <c r="G118" s="513">
        <v>95045000</v>
      </c>
      <c r="H118" s="514"/>
      <c r="I118" s="515">
        <v>12949274</v>
      </c>
      <c r="J118" s="516"/>
      <c r="K118" s="307"/>
      <c r="L118" s="307"/>
    </row>
    <row r="119" spans="1:12">
      <c r="A119" s="307"/>
      <c r="B119" s="309"/>
      <c r="C119" s="520"/>
      <c r="D119" s="521"/>
      <c r="E119" s="520"/>
      <c r="F119" s="521"/>
      <c r="G119" s="520" t="s">
        <v>510</v>
      </c>
      <c r="H119" s="521"/>
      <c r="I119" s="528" t="s">
        <v>511</v>
      </c>
      <c r="J119" s="529"/>
      <c r="K119" s="307"/>
      <c r="L119" s="307"/>
    </row>
    <row r="120" spans="1:12">
      <c r="A120" s="307"/>
      <c r="B120" s="309" t="s">
        <v>512</v>
      </c>
      <c r="C120" s="520">
        <v>484730476</v>
      </c>
      <c r="D120" s="521"/>
      <c r="E120" s="520">
        <v>484085998</v>
      </c>
      <c r="F120" s="521"/>
      <c r="G120" s="520">
        <v>644478</v>
      </c>
      <c r="H120" s="521"/>
      <c r="I120" s="520">
        <v>0</v>
      </c>
      <c r="J120" s="529"/>
      <c r="K120" s="307"/>
      <c r="L120" s="307"/>
    </row>
    <row r="121" spans="1:12">
      <c r="A121" s="307"/>
      <c r="B121" s="309"/>
      <c r="C121" s="520"/>
      <c r="D121" s="521"/>
      <c r="E121" s="520"/>
      <c r="F121" s="521"/>
      <c r="G121" s="520"/>
      <c r="H121" s="521"/>
      <c r="I121" s="528"/>
      <c r="J121" s="529"/>
      <c r="K121" s="307"/>
      <c r="L121" s="307"/>
    </row>
    <row r="122" spans="1:12" ht="14.25" thickBot="1">
      <c r="A122" s="307"/>
      <c r="B122" s="310" t="s">
        <v>513</v>
      </c>
      <c r="C122" s="524">
        <f>C118-C120</f>
        <v>12361571</v>
      </c>
      <c r="D122" s="525"/>
      <c r="E122" s="524"/>
      <c r="F122" s="525"/>
      <c r="G122" s="524"/>
      <c r="H122" s="525"/>
      <c r="I122" s="526"/>
      <c r="J122" s="527"/>
      <c r="K122" s="307"/>
      <c r="L122" s="307"/>
    </row>
    <row r="123" spans="1:12" ht="14.25" thickBot="1">
      <c r="A123" s="532" t="s">
        <v>521</v>
      </c>
      <c r="B123" s="532"/>
      <c r="C123" s="532"/>
      <c r="D123" s="532"/>
      <c r="E123" s="532"/>
      <c r="F123" s="532"/>
      <c r="G123" s="532"/>
      <c r="H123" s="532"/>
      <c r="I123" s="532"/>
      <c r="J123" s="532"/>
      <c r="K123" s="532"/>
      <c r="L123" s="532"/>
    </row>
    <row r="124" spans="1:12">
      <c r="A124" s="307"/>
      <c r="B124" s="311"/>
      <c r="C124" s="533" t="s">
        <v>505</v>
      </c>
      <c r="D124" s="534"/>
      <c r="E124" s="533" t="s">
        <v>506</v>
      </c>
      <c r="F124" s="534"/>
      <c r="G124" s="533" t="s">
        <v>507</v>
      </c>
      <c r="H124" s="534"/>
      <c r="I124" s="535" t="s">
        <v>508</v>
      </c>
      <c r="J124" s="536"/>
      <c r="K124" s="307"/>
      <c r="L124" s="307"/>
    </row>
    <row r="125" spans="1:12">
      <c r="A125" s="307"/>
      <c r="B125" s="308" t="s">
        <v>509</v>
      </c>
      <c r="C125" s="513">
        <v>48339735</v>
      </c>
      <c r="D125" s="514"/>
      <c r="E125" s="513">
        <v>29062123</v>
      </c>
      <c r="F125" s="514"/>
      <c r="G125" s="513">
        <v>18911607</v>
      </c>
      <c r="H125" s="514"/>
      <c r="I125" s="515">
        <v>366005</v>
      </c>
      <c r="J125" s="516"/>
      <c r="K125" s="307"/>
      <c r="L125" s="307"/>
    </row>
    <row r="126" spans="1:12">
      <c r="A126" s="307"/>
      <c r="B126" s="309"/>
      <c r="C126" s="520"/>
      <c r="D126" s="521"/>
      <c r="E126" s="520"/>
      <c r="F126" s="521"/>
      <c r="G126" s="520" t="s">
        <v>510</v>
      </c>
      <c r="H126" s="521"/>
      <c r="I126" s="528" t="s">
        <v>511</v>
      </c>
      <c r="J126" s="529"/>
      <c r="K126" s="307"/>
      <c r="L126" s="307"/>
    </row>
    <row r="127" spans="1:12">
      <c r="A127" s="307"/>
      <c r="B127" s="309" t="s">
        <v>512</v>
      </c>
      <c r="C127" s="520">
        <v>48207344</v>
      </c>
      <c r="D127" s="521"/>
      <c r="E127" s="520">
        <v>47707023</v>
      </c>
      <c r="F127" s="521"/>
      <c r="G127" s="520">
        <v>500321</v>
      </c>
      <c r="H127" s="521"/>
      <c r="I127" s="520">
        <v>0</v>
      </c>
      <c r="J127" s="529"/>
      <c r="K127" s="307"/>
      <c r="L127" s="307"/>
    </row>
    <row r="128" spans="1:12">
      <c r="A128" s="307"/>
      <c r="B128" s="309"/>
      <c r="C128" s="520"/>
      <c r="D128" s="521"/>
      <c r="E128" s="520"/>
      <c r="F128" s="521"/>
      <c r="G128" s="520"/>
      <c r="H128" s="521"/>
      <c r="I128" s="528"/>
      <c r="J128" s="529"/>
      <c r="K128" s="307"/>
      <c r="L128" s="307"/>
    </row>
    <row r="129" spans="1:12" ht="14.25" thickBot="1">
      <c r="A129" s="307"/>
      <c r="B129" s="310" t="s">
        <v>513</v>
      </c>
      <c r="C129" s="524">
        <f>C125-C127</f>
        <v>132391</v>
      </c>
      <c r="D129" s="525"/>
      <c r="E129" s="524"/>
      <c r="F129" s="525"/>
      <c r="G129" s="524"/>
      <c r="H129" s="525"/>
      <c r="I129" s="526"/>
      <c r="J129" s="527"/>
      <c r="K129" s="307"/>
      <c r="L129" s="307"/>
    </row>
    <row r="130" spans="1:12" ht="14.25" thickBot="1">
      <c r="A130" s="532" t="s">
        <v>522</v>
      </c>
      <c r="B130" s="532"/>
      <c r="C130" s="532"/>
      <c r="D130" s="532"/>
      <c r="E130" s="532"/>
      <c r="F130" s="532"/>
      <c r="G130" s="532"/>
      <c r="H130" s="532"/>
      <c r="I130" s="532"/>
      <c r="J130" s="532"/>
      <c r="K130" s="532"/>
      <c r="L130" s="532"/>
    </row>
    <row r="131" spans="1:12">
      <c r="A131" s="307"/>
      <c r="B131" s="311"/>
      <c r="C131" s="533" t="s">
        <v>505</v>
      </c>
      <c r="D131" s="534"/>
      <c r="E131" s="533" t="s">
        <v>506</v>
      </c>
      <c r="F131" s="534"/>
      <c r="G131" s="533" t="s">
        <v>507</v>
      </c>
      <c r="H131" s="534"/>
      <c r="I131" s="535" t="s">
        <v>508</v>
      </c>
      <c r="J131" s="536"/>
      <c r="K131" s="307"/>
      <c r="L131" s="307"/>
    </row>
    <row r="132" spans="1:12">
      <c r="A132" s="307"/>
      <c r="B132" s="308" t="s">
        <v>509</v>
      </c>
      <c r="C132" s="513">
        <f>C69+C76+C83+C90+C97+C104+C111+C118+C125</f>
        <v>5077876131</v>
      </c>
      <c r="D132" s="514"/>
      <c r="E132" s="513">
        <f>E69+E76+E83+E90+E97+E104+E111+E118+E125</f>
        <v>4253017127</v>
      </c>
      <c r="F132" s="514"/>
      <c r="G132" s="513">
        <f>G69+G76+G83+G90+G97+G104+G111+G118+G125</f>
        <v>407438715</v>
      </c>
      <c r="H132" s="514"/>
      <c r="I132" s="513">
        <f>I69+I76+I83+I90+I97+I104+I111+I118+I125</f>
        <v>416970289</v>
      </c>
      <c r="J132" s="514"/>
      <c r="K132" s="307"/>
      <c r="L132" s="307"/>
    </row>
    <row r="133" spans="1:12">
      <c r="A133" s="307"/>
      <c r="B133" s="309"/>
      <c r="C133" s="520"/>
      <c r="D133" s="521"/>
      <c r="E133" s="520"/>
      <c r="F133" s="521"/>
      <c r="G133" s="520" t="s">
        <v>510</v>
      </c>
      <c r="H133" s="521"/>
      <c r="I133" s="528" t="s">
        <v>511</v>
      </c>
      <c r="J133" s="529"/>
      <c r="K133" s="307"/>
      <c r="L133" s="307"/>
    </row>
    <row r="134" spans="1:12">
      <c r="A134" s="307"/>
      <c r="B134" s="309" t="s">
        <v>512</v>
      </c>
      <c r="C134" s="520">
        <f>C71+C78+C85+C92+C99+C106+C113+C120+C127</f>
        <v>4813847883</v>
      </c>
      <c r="D134" s="521"/>
      <c r="E134" s="520">
        <f>E71+E78+E85+E92+E99+E106+E113+E120+E127</f>
        <v>4466409168</v>
      </c>
      <c r="F134" s="521"/>
      <c r="G134" s="520">
        <f>G71+G78+G85+G92+G99+G106+G113+G120+G127</f>
        <v>407438715</v>
      </c>
      <c r="H134" s="521"/>
      <c r="I134" s="520">
        <f>I71+I78+I85+I92+I99+I106+I113+I120+I127</f>
        <v>-60000000</v>
      </c>
      <c r="J134" s="521"/>
      <c r="K134" s="307"/>
      <c r="L134" s="307"/>
    </row>
    <row r="135" spans="1:12">
      <c r="A135" s="307"/>
      <c r="B135" s="309"/>
      <c r="C135" s="520"/>
      <c r="D135" s="521"/>
      <c r="E135" s="520"/>
      <c r="F135" s="521"/>
      <c r="G135" s="520"/>
      <c r="H135" s="521"/>
      <c r="I135" s="528"/>
      <c r="J135" s="529"/>
      <c r="K135" s="307"/>
      <c r="L135" s="307"/>
    </row>
    <row r="136" spans="1:12" ht="14.25" thickBot="1">
      <c r="A136" s="307"/>
      <c r="B136" s="310" t="s">
        <v>513</v>
      </c>
      <c r="C136" s="524">
        <f>C132-C134</f>
        <v>264028248</v>
      </c>
      <c r="D136" s="525"/>
      <c r="E136" s="524"/>
      <c r="F136" s="525"/>
      <c r="G136" s="524"/>
      <c r="H136" s="525"/>
      <c r="I136" s="526"/>
      <c r="J136" s="527"/>
      <c r="K136" s="307"/>
      <c r="L136" s="307"/>
    </row>
  </sheetData>
  <mergeCells count="316">
    <mergeCell ref="C135:D135"/>
    <mergeCell ref="E135:F135"/>
    <mergeCell ref="G135:H135"/>
    <mergeCell ref="I135:J135"/>
    <mergeCell ref="C136:D136"/>
    <mergeCell ref="E136:F136"/>
    <mergeCell ref="G136:H136"/>
    <mergeCell ref="I136:J136"/>
    <mergeCell ref="C133:D133"/>
    <mergeCell ref="E133:F133"/>
    <mergeCell ref="G133:H133"/>
    <mergeCell ref="I133:J133"/>
    <mergeCell ref="C134:D134"/>
    <mergeCell ref="E134:F134"/>
    <mergeCell ref="G134:H134"/>
    <mergeCell ref="I134:J134"/>
    <mergeCell ref="A130:L130"/>
    <mergeCell ref="C131:D131"/>
    <mergeCell ref="E131:F131"/>
    <mergeCell ref="G131:H131"/>
    <mergeCell ref="I131:J131"/>
    <mergeCell ref="C132:D132"/>
    <mergeCell ref="E132:F132"/>
    <mergeCell ref="G132:H132"/>
    <mergeCell ref="I132:J132"/>
    <mergeCell ref="C128:D128"/>
    <mergeCell ref="E128:F128"/>
    <mergeCell ref="G128:H128"/>
    <mergeCell ref="I128:J128"/>
    <mergeCell ref="C129:D129"/>
    <mergeCell ref="E129:F129"/>
    <mergeCell ref="G129:H129"/>
    <mergeCell ref="I129:J129"/>
    <mergeCell ref="C126:D126"/>
    <mergeCell ref="E126:F126"/>
    <mergeCell ref="G126:H126"/>
    <mergeCell ref="I126:J126"/>
    <mergeCell ref="C127:D127"/>
    <mergeCell ref="E127:F127"/>
    <mergeCell ref="G127:H127"/>
    <mergeCell ref="I127:J127"/>
    <mergeCell ref="A123:L123"/>
    <mergeCell ref="C124:D124"/>
    <mergeCell ref="E124:F124"/>
    <mergeCell ref="G124:H124"/>
    <mergeCell ref="I124:J124"/>
    <mergeCell ref="C125:D125"/>
    <mergeCell ref="E125:F125"/>
    <mergeCell ref="G125:H125"/>
    <mergeCell ref="I125:J125"/>
    <mergeCell ref="C121:D121"/>
    <mergeCell ref="E121:F121"/>
    <mergeCell ref="G121:H121"/>
    <mergeCell ref="I121:J121"/>
    <mergeCell ref="C122:D122"/>
    <mergeCell ref="E122:F122"/>
    <mergeCell ref="G122:H122"/>
    <mergeCell ref="I122:J122"/>
    <mergeCell ref="C119:D119"/>
    <mergeCell ref="E119:F119"/>
    <mergeCell ref="G119:H119"/>
    <mergeCell ref="I119:J119"/>
    <mergeCell ref="C120:D120"/>
    <mergeCell ref="E120:F120"/>
    <mergeCell ref="G120:H120"/>
    <mergeCell ref="I120:J120"/>
    <mergeCell ref="A116:L116"/>
    <mergeCell ref="C117:D117"/>
    <mergeCell ref="E117:F117"/>
    <mergeCell ref="G117:H117"/>
    <mergeCell ref="I117:J117"/>
    <mergeCell ref="C118:D118"/>
    <mergeCell ref="E118:F118"/>
    <mergeCell ref="G118:H118"/>
    <mergeCell ref="I118:J118"/>
    <mergeCell ref="C114:D114"/>
    <mergeCell ref="E114:F114"/>
    <mergeCell ref="G114:H114"/>
    <mergeCell ref="I114:J114"/>
    <mergeCell ref="C115:D115"/>
    <mergeCell ref="E115:F115"/>
    <mergeCell ref="G115:H115"/>
    <mergeCell ref="I115:J115"/>
    <mergeCell ref="C112:D112"/>
    <mergeCell ref="E112:F112"/>
    <mergeCell ref="G112:H112"/>
    <mergeCell ref="I112:J112"/>
    <mergeCell ref="C113:D113"/>
    <mergeCell ref="E113:F113"/>
    <mergeCell ref="G113:H113"/>
    <mergeCell ref="I113:J113"/>
    <mergeCell ref="A109:L109"/>
    <mergeCell ref="C110:D110"/>
    <mergeCell ref="E110:F110"/>
    <mergeCell ref="G110:H110"/>
    <mergeCell ref="I110:J110"/>
    <mergeCell ref="C111:D111"/>
    <mergeCell ref="E111:F111"/>
    <mergeCell ref="G111:H111"/>
    <mergeCell ref="I111:J111"/>
    <mergeCell ref="C107:D107"/>
    <mergeCell ref="E107:F107"/>
    <mergeCell ref="G107:H107"/>
    <mergeCell ref="I107:J107"/>
    <mergeCell ref="C108:D108"/>
    <mergeCell ref="E108:F108"/>
    <mergeCell ref="G108:H108"/>
    <mergeCell ref="I108:J108"/>
    <mergeCell ref="C105:D105"/>
    <mergeCell ref="E105:F105"/>
    <mergeCell ref="G105:H105"/>
    <mergeCell ref="I105:J105"/>
    <mergeCell ref="C106:D106"/>
    <mergeCell ref="E106:F106"/>
    <mergeCell ref="G106:H106"/>
    <mergeCell ref="I106:J106"/>
    <mergeCell ref="A102:L102"/>
    <mergeCell ref="C103:D103"/>
    <mergeCell ref="E103:F103"/>
    <mergeCell ref="G103:H103"/>
    <mergeCell ref="I103:J103"/>
    <mergeCell ref="C104:D104"/>
    <mergeCell ref="E104:F104"/>
    <mergeCell ref="G104:H104"/>
    <mergeCell ref="I104:J104"/>
    <mergeCell ref="C100:D100"/>
    <mergeCell ref="E100:F100"/>
    <mergeCell ref="G100:H100"/>
    <mergeCell ref="I100:J100"/>
    <mergeCell ref="C101:D101"/>
    <mergeCell ref="E101:F101"/>
    <mergeCell ref="G101:H101"/>
    <mergeCell ref="I101:J101"/>
    <mergeCell ref="C98:D98"/>
    <mergeCell ref="E98:F98"/>
    <mergeCell ref="G98:H98"/>
    <mergeCell ref="I98:J98"/>
    <mergeCell ref="C99:D99"/>
    <mergeCell ref="E99:F99"/>
    <mergeCell ref="G99:H99"/>
    <mergeCell ref="I99:J99"/>
    <mergeCell ref="A95:L95"/>
    <mergeCell ref="C96:D96"/>
    <mergeCell ref="E96:F96"/>
    <mergeCell ref="G96:H96"/>
    <mergeCell ref="I96:J96"/>
    <mergeCell ref="C97:D97"/>
    <mergeCell ref="E97:F97"/>
    <mergeCell ref="G97:H97"/>
    <mergeCell ref="I97:J97"/>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A88:L88"/>
    <mergeCell ref="C89:D89"/>
    <mergeCell ref="E89:F89"/>
    <mergeCell ref="G89:H89"/>
    <mergeCell ref="I89:J89"/>
    <mergeCell ref="C90:D90"/>
    <mergeCell ref="E90:F90"/>
    <mergeCell ref="G90:H90"/>
    <mergeCell ref="I90:J90"/>
    <mergeCell ref="C86:D86"/>
    <mergeCell ref="E86:F86"/>
    <mergeCell ref="G86:H86"/>
    <mergeCell ref="I86:J86"/>
    <mergeCell ref="C87:D87"/>
    <mergeCell ref="E87:F87"/>
    <mergeCell ref="G87:H87"/>
    <mergeCell ref="I87:J87"/>
    <mergeCell ref="C84:D84"/>
    <mergeCell ref="E84:F84"/>
    <mergeCell ref="G84:H84"/>
    <mergeCell ref="I84:J84"/>
    <mergeCell ref="C85:D85"/>
    <mergeCell ref="E85:F85"/>
    <mergeCell ref="G85:H85"/>
    <mergeCell ref="I85:J85"/>
    <mergeCell ref="A81:L81"/>
    <mergeCell ref="C82:D82"/>
    <mergeCell ref="E82:F82"/>
    <mergeCell ref="G82:H82"/>
    <mergeCell ref="I82:J82"/>
    <mergeCell ref="C83:D83"/>
    <mergeCell ref="E83:F83"/>
    <mergeCell ref="G83:H83"/>
    <mergeCell ref="I83:J83"/>
    <mergeCell ref="C79:D79"/>
    <mergeCell ref="E79:F79"/>
    <mergeCell ref="G79:H79"/>
    <mergeCell ref="I79:J79"/>
    <mergeCell ref="C80:D80"/>
    <mergeCell ref="E80:F80"/>
    <mergeCell ref="G80:H80"/>
    <mergeCell ref="I80:J80"/>
    <mergeCell ref="C77:D77"/>
    <mergeCell ref="E77:F77"/>
    <mergeCell ref="G77:H77"/>
    <mergeCell ref="I77:J77"/>
    <mergeCell ref="C78:D78"/>
    <mergeCell ref="E78:F78"/>
    <mergeCell ref="G78:H78"/>
    <mergeCell ref="I78:J78"/>
    <mergeCell ref="A74:L74"/>
    <mergeCell ref="C75:D75"/>
    <mergeCell ref="E75:F75"/>
    <mergeCell ref="G75:H75"/>
    <mergeCell ref="I75:J75"/>
    <mergeCell ref="C76:D76"/>
    <mergeCell ref="E76:F76"/>
    <mergeCell ref="G76:H76"/>
    <mergeCell ref="I76:J76"/>
    <mergeCell ref="C72:D72"/>
    <mergeCell ref="E72:F72"/>
    <mergeCell ref="G72:H72"/>
    <mergeCell ref="I72:J72"/>
    <mergeCell ref="C73:D73"/>
    <mergeCell ref="E73:F73"/>
    <mergeCell ref="G73:H73"/>
    <mergeCell ref="I73:J73"/>
    <mergeCell ref="C70:D70"/>
    <mergeCell ref="E70:F70"/>
    <mergeCell ref="G70:H70"/>
    <mergeCell ref="I70:J70"/>
    <mergeCell ref="C71:D71"/>
    <mergeCell ref="E71:F71"/>
    <mergeCell ref="G71:H71"/>
    <mergeCell ref="I71:J71"/>
    <mergeCell ref="C68:D68"/>
    <mergeCell ref="E68:F68"/>
    <mergeCell ref="G68:H68"/>
    <mergeCell ref="I68:J68"/>
    <mergeCell ref="C69:D69"/>
    <mergeCell ref="E69:F69"/>
    <mergeCell ref="G69:H69"/>
    <mergeCell ref="I69:J69"/>
    <mergeCell ref="A63:L63"/>
    <mergeCell ref="A64:L64"/>
    <mergeCell ref="A65:L65"/>
    <mergeCell ref="A66:L66"/>
    <mergeCell ref="A67:L67"/>
    <mergeCell ref="A49:L49"/>
    <mergeCell ref="A50:L50"/>
    <mergeCell ref="A51:L51"/>
    <mergeCell ref="A52:L52"/>
    <mergeCell ref="A58:L58"/>
    <mergeCell ref="A59:L59"/>
    <mergeCell ref="A60:L60"/>
    <mergeCell ref="A61:L61"/>
    <mergeCell ref="A62:L62"/>
    <mergeCell ref="A53:L53"/>
    <mergeCell ref="A54:L54"/>
    <mergeCell ref="A55:L55"/>
    <mergeCell ref="A56:L56"/>
    <mergeCell ref="A57:L57"/>
    <mergeCell ref="A43:L43"/>
    <mergeCell ref="A44:L44"/>
    <mergeCell ref="A45:L45"/>
    <mergeCell ref="A46:L46"/>
    <mergeCell ref="A47:L47"/>
    <mergeCell ref="A48:L48"/>
    <mergeCell ref="A37:L37"/>
    <mergeCell ref="A38:L38"/>
    <mergeCell ref="A39:L39"/>
    <mergeCell ref="A40:L40"/>
    <mergeCell ref="A41:L41"/>
    <mergeCell ref="A42:L42"/>
    <mergeCell ref="A31:L31"/>
    <mergeCell ref="A32:L32"/>
    <mergeCell ref="A33:L33"/>
    <mergeCell ref="A34:L34"/>
    <mergeCell ref="A35:L35"/>
    <mergeCell ref="A36:L36"/>
    <mergeCell ref="A25:L25"/>
    <mergeCell ref="A26:L26"/>
    <mergeCell ref="A27:L27"/>
    <mergeCell ref="A28:L28"/>
    <mergeCell ref="A29:L29"/>
    <mergeCell ref="A30:L30"/>
    <mergeCell ref="A19:L19"/>
    <mergeCell ref="A20:L20"/>
    <mergeCell ref="A21:L21"/>
    <mergeCell ref="A22:L22"/>
    <mergeCell ref="A23:L23"/>
    <mergeCell ref="A24:L24"/>
    <mergeCell ref="A13:L13"/>
    <mergeCell ref="A14:L14"/>
    <mergeCell ref="A15:L15"/>
    <mergeCell ref="A16:L16"/>
    <mergeCell ref="A17:L17"/>
    <mergeCell ref="A18:L18"/>
    <mergeCell ref="A7:L7"/>
    <mergeCell ref="A8:L8"/>
    <mergeCell ref="A9:L9"/>
    <mergeCell ref="A10:L10"/>
    <mergeCell ref="A11:L11"/>
    <mergeCell ref="A12:L12"/>
    <mergeCell ref="A1:L1"/>
    <mergeCell ref="A2:L2"/>
    <mergeCell ref="A3:L3"/>
    <mergeCell ref="A4:L4"/>
    <mergeCell ref="A5:L5"/>
    <mergeCell ref="A6:L6"/>
  </mergeCells>
  <phoneticPr fontId="13"/>
  <pageMargins left="0.7" right="0.7" top="0.39370078740157477" bottom="0.39370078740157477" header="0.51181102362204722" footer="0.51181102362204722"/>
  <pageSetup paperSize="9" scale="82" fitToHeight="0" orientation="portrait" r:id="rId1"/>
  <rowBreaks count="2" manualBreakCount="2">
    <brk id="25" max="11" man="1"/>
    <brk id="80"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1" sqref="F21"/>
    </sheetView>
  </sheetViews>
  <sheetFormatPr defaultRowHeight="13.5"/>
  <sheetData/>
  <phoneticPr fontId="13"/>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showGridLines="0" topLeftCell="C22" zoomScale="85" zoomScaleNormal="85" zoomScaleSheetLayoutView="85" workbookViewId="0">
      <selection activeCell="P60" sqref="P60"/>
    </sheetView>
  </sheetViews>
  <sheetFormatPr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256" width="9" style="9"/>
    <col min="257" max="258" width="0" style="9" hidden="1" customWidth="1"/>
    <col min="259" max="259" width="0.625" style="9" customWidth="1"/>
    <col min="260" max="270" width="2.125" style="9" customWidth="1"/>
    <col min="271" max="271" width="6" style="9" customWidth="1"/>
    <col min="272" max="272" width="22.375" style="9" customWidth="1"/>
    <col min="273" max="273" width="3.375" style="9" bestFit="1" customWidth="1"/>
    <col min="274" max="275" width="2.125" style="9" customWidth="1"/>
    <col min="276" max="280" width="3.875" style="9" customWidth="1"/>
    <col min="281" max="281" width="3.125" style="9" customWidth="1"/>
    <col min="282" max="282" width="24.125" style="9" bestFit="1" customWidth="1"/>
    <col min="283" max="283" width="3.125" style="9" customWidth="1"/>
    <col min="284" max="284" width="0.625" style="9" customWidth="1"/>
    <col min="285" max="285" width="9" style="9"/>
    <col min="286" max="287" width="0" style="9" hidden="1" customWidth="1"/>
    <col min="288" max="512" width="9" style="9"/>
    <col min="513" max="514" width="0" style="9" hidden="1" customWidth="1"/>
    <col min="515" max="515" width="0.625" style="9" customWidth="1"/>
    <col min="516" max="526" width="2.125" style="9" customWidth="1"/>
    <col min="527" max="527" width="6" style="9" customWidth="1"/>
    <col min="528" max="528" width="22.375" style="9" customWidth="1"/>
    <col min="529" max="529" width="3.375" style="9" bestFit="1" customWidth="1"/>
    <col min="530" max="531" width="2.125" style="9" customWidth="1"/>
    <col min="532" max="536" width="3.875" style="9" customWidth="1"/>
    <col min="537" max="537" width="3.125" style="9" customWidth="1"/>
    <col min="538" max="538" width="24.125" style="9" bestFit="1" customWidth="1"/>
    <col min="539" max="539" width="3.125" style="9" customWidth="1"/>
    <col min="540" max="540" width="0.625" style="9" customWidth="1"/>
    <col min="541" max="541" width="9" style="9"/>
    <col min="542" max="543" width="0" style="9" hidden="1" customWidth="1"/>
    <col min="544" max="768" width="9" style="9"/>
    <col min="769" max="770" width="0" style="9" hidden="1" customWidth="1"/>
    <col min="771" max="771" width="0.625" style="9" customWidth="1"/>
    <col min="772" max="782" width="2.125" style="9" customWidth="1"/>
    <col min="783" max="783" width="6" style="9" customWidth="1"/>
    <col min="784" max="784" width="22.375" style="9" customWidth="1"/>
    <col min="785" max="785" width="3.375" style="9" bestFit="1" customWidth="1"/>
    <col min="786" max="787" width="2.125" style="9" customWidth="1"/>
    <col min="788" max="792" width="3.875" style="9" customWidth="1"/>
    <col min="793" max="793" width="3.125" style="9" customWidth="1"/>
    <col min="794" max="794" width="24.125" style="9" bestFit="1" customWidth="1"/>
    <col min="795" max="795" width="3.125" style="9" customWidth="1"/>
    <col min="796" max="796" width="0.625" style="9" customWidth="1"/>
    <col min="797" max="797" width="9" style="9"/>
    <col min="798" max="799" width="0" style="9" hidden="1" customWidth="1"/>
    <col min="800" max="1024" width="9" style="9"/>
    <col min="1025" max="1026" width="0" style="9" hidden="1" customWidth="1"/>
    <col min="1027" max="1027" width="0.625" style="9" customWidth="1"/>
    <col min="1028" max="1038" width="2.125" style="9" customWidth="1"/>
    <col min="1039" max="1039" width="6" style="9" customWidth="1"/>
    <col min="1040" max="1040" width="22.375" style="9" customWidth="1"/>
    <col min="1041" max="1041" width="3.375" style="9" bestFit="1" customWidth="1"/>
    <col min="1042" max="1043" width="2.125" style="9" customWidth="1"/>
    <col min="1044" max="1048" width="3.875" style="9" customWidth="1"/>
    <col min="1049" max="1049" width="3.125" style="9" customWidth="1"/>
    <col min="1050" max="1050" width="24.125" style="9" bestFit="1" customWidth="1"/>
    <col min="1051" max="1051" width="3.125" style="9" customWidth="1"/>
    <col min="1052" max="1052" width="0.625" style="9" customWidth="1"/>
    <col min="1053" max="1053" width="9" style="9"/>
    <col min="1054" max="1055" width="0" style="9" hidden="1" customWidth="1"/>
    <col min="1056" max="1280" width="9" style="9"/>
    <col min="1281" max="1282" width="0" style="9" hidden="1" customWidth="1"/>
    <col min="1283" max="1283" width="0.625" style="9" customWidth="1"/>
    <col min="1284" max="1294" width="2.125" style="9" customWidth="1"/>
    <col min="1295" max="1295" width="6" style="9" customWidth="1"/>
    <col min="1296" max="1296" width="22.375" style="9" customWidth="1"/>
    <col min="1297" max="1297" width="3.375" style="9" bestFit="1" customWidth="1"/>
    <col min="1298" max="1299" width="2.125" style="9" customWidth="1"/>
    <col min="1300" max="1304" width="3.875" style="9" customWidth="1"/>
    <col min="1305" max="1305" width="3.125" style="9" customWidth="1"/>
    <col min="1306" max="1306" width="24.125" style="9" bestFit="1" customWidth="1"/>
    <col min="1307" max="1307" width="3.125" style="9" customWidth="1"/>
    <col min="1308" max="1308" width="0.625" style="9" customWidth="1"/>
    <col min="1309" max="1309" width="9" style="9"/>
    <col min="1310" max="1311" width="0" style="9" hidden="1" customWidth="1"/>
    <col min="1312" max="1536" width="9" style="9"/>
    <col min="1537" max="1538" width="0" style="9" hidden="1" customWidth="1"/>
    <col min="1539" max="1539" width="0.625" style="9" customWidth="1"/>
    <col min="1540" max="1550" width="2.125" style="9" customWidth="1"/>
    <col min="1551" max="1551" width="6" style="9" customWidth="1"/>
    <col min="1552" max="1552" width="22.375" style="9" customWidth="1"/>
    <col min="1553" max="1553" width="3.375" style="9" bestFit="1" customWidth="1"/>
    <col min="1554" max="1555" width="2.125" style="9" customWidth="1"/>
    <col min="1556" max="1560" width="3.875" style="9" customWidth="1"/>
    <col min="1561" max="1561" width="3.125" style="9" customWidth="1"/>
    <col min="1562" max="1562" width="24.125" style="9" bestFit="1" customWidth="1"/>
    <col min="1563" max="1563" width="3.125" style="9" customWidth="1"/>
    <col min="1564" max="1564" width="0.625" style="9" customWidth="1"/>
    <col min="1565" max="1565" width="9" style="9"/>
    <col min="1566" max="1567" width="0" style="9" hidden="1" customWidth="1"/>
    <col min="1568" max="1792" width="9" style="9"/>
    <col min="1793" max="1794" width="0" style="9" hidden="1" customWidth="1"/>
    <col min="1795" max="1795" width="0.625" style="9" customWidth="1"/>
    <col min="1796" max="1806" width="2.125" style="9" customWidth="1"/>
    <col min="1807" max="1807" width="6" style="9" customWidth="1"/>
    <col min="1808" max="1808" width="22.375" style="9" customWidth="1"/>
    <col min="1809" max="1809" width="3.375" style="9" bestFit="1" customWidth="1"/>
    <col min="1810" max="1811" width="2.125" style="9" customWidth="1"/>
    <col min="1812" max="1816" width="3.875" style="9" customWidth="1"/>
    <col min="1817" max="1817" width="3.125" style="9" customWidth="1"/>
    <col min="1818" max="1818" width="24.125" style="9" bestFit="1" customWidth="1"/>
    <col min="1819" max="1819" width="3.125" style="9" customWidth="1"/>
    <col min="1820" max="1820" width="0.625" style="9" customWidth="1"/>
    <col min="1821" max="1821" width="9" style="9"/>
    <col min="1822" max="1823" width="0" style="9" hidden="1" customWidth="1"/>
    <col min="1824" max="2048" width="9" style="9"/>
    <col min="2049" max="2050" width="0" style="9" hidden="1" customWidth="1"/>
    <col min="2051" max="2051" width="0.625" style="9" customWidth="1"/>
    <col min="2052" max="2062" width="2.125" style="9" customWidth="1"/>
    <col min="2063" max="2063" width="6" style="9" customWidth="1"/>
    <col min="2064" max="2064" width="22.375" style="9" customWidth="1"/>
    <col min="2065" max="2065" width="3.375" style="9" bestFit="1" customWidth="1"/>
    <col min="2066" max="2067" width="2.125" style="9" customWidth="1"/>
    <col min="2068" max="2072" width="3.875" style="9" customWidth="1"/>
    <col min="2073" max="2073" width="3.125" style="9" customWidth="1"/>
    <col min="2074" max="2074" width="24.125" style="9" bestFit="1" customWidth="1"/>
    <col min="2075" max="2075" width="3.125" style="9" customWidth="1"/>
    <col min="2076" max="2076" width="0.625" style="9" customWidth="1"/>
    <col min="2077" max="2077" width="9" style="9"/>
    <col min="2078" max="2079" width="0" style="9" hidden="1" customWidth="1"/>
    <col min="2080" max="2304" width="9" style="9"/>
    <col min="2305" max="2306" width="0" style="9" hidden="1" customWidth="1"/>
    <col min="2307" max="2307" width="0.625" style="9" customWidth="1"/>
    <col min="2308" max="2318" width="2.125" style="9" customWidth="1"/>
    <col min="2319" max="2319" width="6" style="9" customWidth="1"/>
    <col min="2320" max="2320" width="22.375" style="9" customWidth="1"/>
    <col min="2321" max="2321" width="3.375" style="9" bestFit="1" customWidth="1"/>
    <col min="2322" max="2323" width="2.125" style="9" customWidth="1"/>
    <col min="2324" max="2328" width="3.875" style="9" customWidth="1"/>
    <col min="2329" max="2329" width="3.125" style="9" customWidth="1"/>
    <col min="2330" max="2330" width="24.125" style="9" bestFit="1" customWidth="1"/>
    <col min="2331" max="2331" width="3.125" style="9" customWidth="1"/>
    <col min="2332" max="2332" width="0.625" style="9" customWidth="1"/>
    <col min="2333" max="2333" width="9" style="9"/>
    <col min="2334" max="2335" width="0" style="9" hidden="1" customWidth="1"/>
    <col min="2336" max="2560" width="9" style="9"/>
    <col min="2561" max="2562" width="0" style="9" hidden="1" customWidth="1"/>
    <col min="2563" max="2563" width="0.625" style="9" customWidth="1"/>
    <col min="2564" max="2574" width="2.125" style="9" customWidth="1"/>
    <col min="2575" max="2575" width="6" style="9" customWidth="1"/>
    <col min="2576" max="2576" width="22.375" style="9" customWidth="1"/>
    <col min="2577" max="2577" width="3.375" style="9" bestFit="1" customWidth="1"/>
    <col min="2578" max="2579" width="2.125" style="9" customWidth="1"/>
    <col min="2580" max="2584" width="3.875" style="9" customWidth="1"/>
    <col min="2585" max="2585" width="3.125" style="9" customWidth="1"/>
    <col min="2586" max="2586" width="24.125" style="9" bestFit="1" customWidth="1"/>
    <col min="2587" max="2587" width="3.125" style="9" customWidth="1"/>
    <col min="2588" max="2588" width="0.625" style="9" customWidth="1"/>
    <col min="2589" max="2589" width="9" style="9"/>
    <col min="2590" max="2591" width="0" style="9" hidden="1" customWidth="1"/>
    <col min="2592" max="2816" width="9" style="9"/>
    <col min="2817" max="2818" width="0" style="9" hidden="1" customWidth="1"/>
    <col min="2819" max="2819" width="0.625" style="9" customWidth="1"/>
    <col min="2820" max="2830" width="2.125" style="9" customWidth="1"/>
    <col min="2831" max="2831" width="6" style="9" customWidth="1"/>
    <col min="2832" max="2832" width="22.375" style="9" customWidth="1"/>
    <col min="2833" max="2833" width="3.375" style="9" bestFit="1" customWidth="1"/>
    <col min="2834" max="2835" width="2.125" style="9" customWidth="1"/>
    <col min="2836" max="2840" width="3.875" style="9" customWidth="1"/>
    <col min="2841" max="2841" width="3.125" style="9" customWidth="1"/>
    <col min="2842" max="2842" width="24.125" style="9" bestFit="1" customWidth="1"/>
    <col min="2843" max="2843" width="3.125" style="9" customWidth="1"/>
    <col min="2844" max="2844" width="0.625" style="9" customWidth="1"/>
    <col min="2845" max="2845" width="9" style="9"/>
    <col min="2846" max="2847" width="0" style="9" hidden="1" customWidth="1"/>
    <col min="2848" max="3072" width="9" style="9"/>
    <col min="3073" max="3074" width="0" style="9" hidden="1" customWidth="1"/>
    <col min="3075" max="3075" width="0.625" style="9" customWidth="1"/>
    <col min="3076" max="3086" width="2.125" style="9" customWidth="1"/>
    <col min="3087" max="3087" width="6" style="9" customWidth="1"/>
    <col min="3088" max="3088" width="22.375" style="9" customWidth="1"/>
    <col min="3089" max="3089" width="3.375" style="9" bestFit="1" customWidth="1"/>
    <col min="3090" max="3091" width="2.125" style="9" customWidth="1"/>
    <col min="3092" max="3096" width="3.875" style="9" customWidth="1"/>
    <col min="3097" max="3097" width="3.125" style="9" customWidth="1"/>
    <col min="3098" max="3098" width="24.125" style="9" bestFit="1" customWidth="1"/>
    <col min="3099" max="3099" width="3.125" style="9" customWidth="1"/>
    <col min="3100" max="3100" width="0.625" style="9" customWidth="1"/>
    <col min="3101" max="3101" width="9" style="9"/>
    <col min="3102" max="3103" width="0" style="9" hidden="1" customWidth="1"/>
    <col min="3104" max="3328" width="9" style="9"/>
    <col min="3329" max="3330" width="0" style="9" hidden="1" customWidth="1"/>
    <col min="3331" max="3331" width="0.625" style="9" customWidth="1"/>
    <col min="3332" max="3342" width="2.125" style="9" customWidth="1"/>
    <col min="3343" max="3343" width="6" style="9" customWidth="1"/>
    <col min="3344" max="3344" width="22.375" style="9" customWidth="1"/>
    <col min="3345" max="3345" width="3.375" style="9" bestFit="1" customWidth="1"/>
    <col min="3346" max="3347" width="2.125" style="9" customWidth="1"/>
    <col min="3348" max="3352" width="3.875" style="9" customWidth="1"/>
    <col min="3353" max="3353" width="3.125" style="9" customWidth="1"/>
    <col min="3354" max="3354" width="24.125" style="9" bestFit="1" customWidth="1"/>
    <col min="3355" max="3355" width="3.125" style="9" customWidth="1"/>
    <col min="3356" max="3356" width="0.625" style="9" customWidth="1"/>
    <col min="3357" max="3357" width="9" style="9"/>
    <col min="3358" max="3359" width="0" style="9" hidden="1" customWidth="1"/>
    <col min="3360" max="3584" width="9" style="9"/>
    <col min="3585" max="3586" width="0" style="9" hidden="1" customWidth="1"/>
    <col min="3587" max="3587" width="0.625" style="9" customWidth="1"/>
    <col min="3588" max="3598" width="2.125" style="9" customWidth="1"/>
    <col min="3599" max="3599" width="6" style="9" customWidth="1"/>
    <col min="3600" max="3600" width="22.375" style="9" customWidth="1"/>
    <col min="3601" max="3601" width="3.375" style="9" bestFit="1" customWidth="1"/>
    <col min="3602" max="3603" width="2.125" style="9" customWidth="1"/>
    <col min="3604" max="3608" width="3.875" style="9" customWidth="1"/>
    <col min="3609" max="3609" width="3.125" style="9" customWidth="1"/>
    <col min="3610" max="3610" width="24.125" style="9" bestFit="1" customWidth="1"/>
    <col min="3611" max="3611" width="3.125" style="9" customWidth="1"/>
    <col min="3612" max="3612" width="0.625" style="9" customWidth="1"/>
    <col min="3613" max="3613" width="9" style="9"/>
    <col min="3614" max="3615" width="0" style="9" hidden="1" customWidth="1"/>
    <col min="3616" max="3840" width="9" style="9"/>
    <col min="3841" max="3842" width="0" style="9" hidden="1" customWidth="1"/>
    <col min="3843" max="3843" width="0.625" style="9" customWidth="1"/>
    <col min="3844" max="3854" width="2.125" style="9" customWidth="1"/>
    <col min="3855" max="3855" width="6" style="9" customWidth="1"/>
    <col min="3856" max="3856" width="22.375" style="9" customWidth="1"/>
    <col min="3857" max="3857" width="3.375" style="9" bestFit="1" customWidth="1"/>
    <col min="3858" max="3859" width="2.125" style="9" customWidth="1"/>
    <col min="3860" max="3864" width="3.875" style="9" customWidth="1"/>
    <col min="3865" max="3865" width="3.125" style="9" customWidth="1"/>
    <col min="3866" max="3866" width="24.125" style="9" bestFit="1" customWidth="1"/>
    <col min="3867" max="3867" width="3.125" style="9" customWidth="1"/>
    <col min="3868" max="3868" width="0.625" style="9" customWidth="1"/>
    <col min="3869" max="3869" width="9" style="9"/>
    <col min="3870" max="3871" width="0" style="9" hidden="1" customWidth="1"/>
    <col min="3872" max="4096" width="9" style="9"/>
    <col min="4097" max="4098" width="0" style="9" hidden="1" customWidth="1"/>
    <col min="4099" max="4099" width="0.625" style="9" customWidth="1"/>
    <col min="4100" max="4110" width="2.125" style="9" customWidth="1"/>
    <col min="4111" max="4111" width="6" style="9" customWidth="1"/>
    <col min="4112" max="4112" width="22.375" style="9" customWidth="1"/>
    <col min="4113" max="4113" width="3.375" style="9" bestFit="1" customWidth="1"/>
    <col min="4114" max="4115" width="2.125" style="9" customWidth="1"/>
    <col min="4116" max="4120" width="3.875" style="9" customWidth="1"/>
    <col min="4121" max="4121" width="3.125" style="9" customWidth="1"/>
    <col min="4122" max="4122" width="24.125" style="9" bestFit="1" customWidth="1"/>
    <col min="4123" max="4123" width="3.125" style="9" customWidth="1"/>
    <col min="4124" max="4124" width="0.625" style="9" customWidth="1"/>
    <col min="4125" max="4125" width="9" style="9"/>
    <col min="4126" max="4127" width="0" style="9" hidden="1" customWidth="1"/>
    <col min="4128" max="4352" width="9" style="9"/>
    <col min="4353" max="4354" width="0" style="9" hidden="1" customWidth="1"/>
    <col min="4355" max="4355" width="0.625" style="9" customWidth="1"/>
    <col min="4356" max="4366" width="2.125" style="9" customWidth="1"/>
    <col min="4367" max="4367" width="6" style="9" customWidth="1"/>
    <col min="4368" max="4368" width="22.375" style="9" customWidth="1"/>
    <col min="4369" max="4369" width="3.375" style="9" bestFit="1" customWidth="1"/>
    <col min="4370" max="4371" width="2.125" style="9" customWidth="1"/>
    <col min="4372" max="4376" width="3.875" style="9" customWidth="1"/>
    <col min="4377" max="4377" width="3.125" style="9" customWidth="1"/>
    <col min="4378" max="4378" width="24.125" style="9" bestFit="1" customWidth="1"/>
    <col min="4379" max="4379" width="3.125" style="9" customWidth="1"/>
    <col min="4380" max="4380" width="0.625" style="9" customWidth="1"/>
    <col min="4381" max="4381" width="9" style="9"/>
    <col min="4382" max="4383" width="0" style="9" hidden="1" customWidth="1"/>
    <col min="4384" max="4608" width="9" style="9"/>
    <col min="4609" max="4610" width="0" style="9" hidden="1" customWidth="1"/>
    <col min="4611" max="4611" width="0.625" style="9" customWidth="1"/>
    <col min="4612" max="4622" width="2.125" style="9" customWidth="1"/>
    <col min="4623" max="4623" width="6" style="9" customWidth="1"/>
    <col min="4624" max="4624" width="22.375" style="9" customWidth="1"/>
    <col min="4625" max="4625" width="3.375" style="9" bestFit="1" customWidth="1"/>
    <col min="4626" max="4627" width="2.125" style="9" customWidth="1"/>
    <col min="4628" max="4632" width="3.875" style="9" customWidth="1"/>
    <col min="4633" max="4633" width="3.125" style="9" customWidth="1"/>
    <col min="4634" max="4634" width="24.125" style="9" bestFit="1" customWidth="1"/>
    <col min="4635" max="4635" width="3.125" style="9" customWidth="1"/>
    <col min="4636" max="4636" width="0.625" style="9" customWidth="1"/>
    <col min="4637" max="4637" width="9" style="9"/>
    <col min="4638" max="4639" width="0" style="9" hidden="1" customWidth="1"/>
    <col min="4640" max="4864" width="9" style="9"/>
    <col min="4865" max="4866" width="0" style="9" hidden="1" customWidth="1"/>
    <col min="4867" max="4867" width="0.625" style="9" customWidth="1"/>
    <col min="4868" max="4878" width="2.125" style="9" customWidth="1"/>
    <col min="4879" max="4879" width="6" style="9" customWidth="1"/>
    <col min="4880" max="4880" width="22.375" style="9" customWidth="1"/>
    <col min="4881" max="4881" width="3.375" style="9" bestFit="1" customWidth="1"/>
    <col min="4882" max="4883" width="2.125" style="9" customWidth="1"/>
    <col min="4884" max="4888" width="3.875" style="9" customWidth="1"/>
    <col min="4889" max="4889" width="3.125" style="9" customWidth="1"/>
    <col min="4890" max="4890" width="24.125" style="9" bestFit="1" customWidth="1"/>
    <col min="4891" max="4891" width="3.125" style="9" customWidth="1"/>
    <col min="4892" max="4892" width="0.625" style="9" customWidth="1"/>
    <col min="4893" max="4893" width="9" style="9"/>
    <col min="4894" max="4895" width="0" style="9" hidden="1" customWidth="1"/>
    <col min="4896" max="5120" width="9" style="9"/>
    <col min="5121" max="5122" width="0" style="9" hidden="1" customWidth="1"/>
    <col min="5123" max="5123" width="0.625" style="9" customWidth="1"/>
    <col min="5124" max="5134" width="2.125" style="9" customWidth="1"/>
    <col min="5135" max="5135" width="6" style="9" customWidth="1"/>
    <col min="5136" max="5136" width="22.375" style="9" customWidth="1"/>
    <col min="5137" max="5137" width="3.375" style="9" bestFit="1" customWidth="1"/>
    <col min="5138" max="5139" width="2.125" style="9" customWidth="1"/>
    <col min="5140" max="5144" width="3.875" style="9" customWidth="1"/>
    <col min="5145" max="5145" width="3.125" style="9" customWidth="1"/>
    <col min="5146" max="5146" width="24.125" style="9" bestFit="1" customWidth="1"/>
    <col min="5147" max="5147" width="3.125" style="9" customWidth="1"/>
    <col min="5148" max="5148" width="0.625" style="9" customWidth="1"/>
    <col min="5149" max="5149" width="9" style="9"/>
    <col min="5150" max="5151" width="0" style="9" hidden="1" customWidth="1"/>
    <col min="5152" max="5376" width="9" style="9"/>
    <col min="5377" max="5378" width="0" style="9" hidden="1" customWidth="1"/>
    <col min="5379" max="5379" width="0.625" style="9" customWidth="1"/>
    <col min="5380" max="5390" width="2.125" style="9" customWidth="1"/>
    <col min="5391" max="5391" width="6" style="9" customWidth="1"/>
    <col min="5392" max="5392" width="22.375" style="9" customWidth="1"/>
    <col min="5393" max="5393" width="3.375" style="9" bestFit="1" customWidth="1"/>
    <col min="5394" max="5395" width="2.125" style="9" customWidth="1"/>
    <col min="5396" max="5400" width="3.875" style="9" customWidth="1"/>
    <col min="5401" max="5401" width="3.125" style="9" customWidth="1"/>
    <col min="5402" max="5402" width="24.125" style="9" bestFit="1" customWidth="1"/>
    <col min="5403" max="5403" width="3.125" style="9" customWidth="1"/>
    <col min="5404" max="5404" width="0.625" style="9" customWidth="1"/>
    <col min="5405" max="5405" width="9" style="9"/>
    <col min="5406" max="5407" width="0" style="9" hidden="1" customWidth="1"/>
    <col min="5408" max="5632" width="9" style="9"/>
    <col min="5633" max="5634" width="0" style="9" hidden="1" customWidth="1"/>
    <col min="5635" max="5635" width="0.625" style="9" customWidth="1"/>
    <col min="5636" max="5646" width="2.125" style="9" customWidth="1"/>
    <col min="5647" max="5647" width="6" style="9" customWidth="1"/>
    <col min="5648" max="5648" width="22.375" style="9" customWidth="1"/>
    <col min="5649" max="5649" width="3.375" style="9" bestFit="1" customWidth="1"/>
    <col min="5650" max="5651" width="2.125" style="9" customWidth="1"/>
    <col min="5652" max="5656" width="3.875" style="9" customWidth="1"/>
    <col min="5657" max="5657" width="3.125" style="9" customWidth="1"/>
    <col min="5658" max="5658" width="24.125" style="9" bestFit="1" customWidth="1"/>
    <col min="5659" max="5659" width="3.125" style="9" customWidth="1"/>
    <col min="5660" max="5660" width="0.625" style="9" customWidth="1"/>
    <col min="5661" max="5661" width="9" style="9"/>
    <col min="5662" max="5663" width="0" style="9" hidden="1" customWidth="1"/>
    <col min="5664" max="5888" width="9" style="9"/>
    <col min="5889" max="5890" width="0" style="9" hidden="1" customWidth="1"/>
    <col min="5891" max="5891" width="0.625" style="9" customWidth="1"/>
    <col min="5892" max="5902" width="2.125" style="9" customWidth="1"/>
    <col min="5903" max="5903" width="6" style="9" customWidth="1"/>
    <col min="5904" max="5904" width="22.375" style="9" customWidth="1"/>
    <col min="5905" max="5905" width="3.375" style="9" bestFit="1" customWidth="1"/>
    <col min="5906" max="5907" width="2.125" style="9" customWidth="1"/>
    <col min="5908" max="5912" width="3.875" style="9" customWidth="1"/>
    <col min="5913" max="5913" width="3.125" style="9" customWidth="1"/>
    <col min="5914" max="5914" width="24.125" style="9" bestFit="1" customWidth="1"/>
    <col min="5915" max="5915" width="3.125" style="9" customWidth="1"/>
    <col min="5916" max="5916" width="0.625" style="9" customWidth="1"/>
    <col min="5917" max="5917" width="9" style="9"/>
    <col min="5918" max="5919" width="0" style="9" hidden="1" customWidth="1"/>
    <col min="5920" max="6144" width="9" style="9"/>
    <col min="6145" max="6146" width="0" style="9" hidden="1" customWidth="1"/>
    <col min="6147" max="6147" width="0.625" style="9" customWidth="1"/>
    <col min="6148" max="6158" width="2.125" style="9" customWidth="1"/>
    <col min="6159" max="6159" width="6" style="9" customWidth="1"/>
    <col min="6160" max="6160" width="22.375" style="9" customWidth="1"/>
    <col min="6161" max="6161" width="3.375" style="9" bestFit="1" customWidth="1"/>
    <col min="6162" max="6163" width="2.125" style="9" customWidth="1"/>
    <col min="6164" max="6168" width="3.875" style="9" customWidth="1"/>
    <col min="6169" max="6169" width="3.125" style="9" customWidth="1"/>
    <col min="6170" max="6170" width="24.125" style="9" bestFit="1" customWidth="1"/>
    <col min="6171" max="6171" width="3.125" style="9" customWidth="1"/>
    <col min="6172" max="6172" width="0.625" style="9" customWidth="1"/>
    <col min="6173" max="6173" width="9" style="9"/>
    <col min="6174" max="6175" width="0" style="9" hidden="1" customWidth="1"/>
    <col min="6176" max="6400" width="9" style="9"/>
    <col min="6401" max="6402" width="0" style="9" hidden="1" customWidth="1"/>
    <col min="6403" max="6403" width="0.625" style="9" customWidth="1"/>
    <col min="6404" max="6414" width="2.125" style="9" customWidth="1"/>
    <col min="6415" max="6415" width="6" style="9" customWidth="1"/>
    <col min="6416" max="6416" width="22.375" style="9" customWidth="1"/>
    <col min="6417" max="6417" width="3.375" style="9" bestFit="1" customWidth="1"/>
    <col min="6418" max="6419" width="2.125" style="9" customWidth="1"/>
    <col min="6420" max="6424" width="3.875" style="9" customWidth="1"/>
    <col min="6425" max="6425" width="3.125" style="9" customWidth="1"/>
    <col min="6426" max="6426" width="24.125" style="9" bestFit="1" customWidth="1"/>
    <col min="6427" max="6427" width="3.125" style="9" customWidth="1"/>
    <col min="6428" max="6428" width="0.625" style="9" customWidth="1"/>
    <col min="6429" max="6429" width="9" style="9"/>
    <col min="6430" max="6431" width="0" style="9" hidden="1" customWidth="1"/>
    <col min="6432" max="6656" width="9" style="9"/>
    <col min="6657" max="6658" width="0" style="9" hidden="1" customWidth="1"/>
    <col min="6659" max="6659" width="0.625" style="9" customWidth="1"/>
    <col min="6660" max="6670" width="2.125" style="9" customWidth="1"/>
    <col min="6671" max="6671" width="6" style="9" customWidth="1"/>
    <col min="6672" max="6672" width="22.375" style="9" customWidth="1"/>
    <col min="6673" max="6673" width="3.375" style="9" bestFit="1" customWidth="1"/>
    <col min="6674" max="6675" width="2.125" style="9" customWidth="1"/>
    <col min="6676" max="6680" width="3.875" style="9" customWidth="1"/>
    <col min="6681" max="6681" width="3.125" style="9" customWidth="1"/>
    <col min="6682" max="6682" width="24.125" style="9" bestFit="1" customWidth="1"/>
    <col min="6683" max="6683" width="3.125" style="9" customWidth="1"/>
    <col min="6684" max="6684" width="0.625" style="9" customWidth="1"/>
    <col min="6685" max="6685" width="9" style="9"/>
    <col min="6686" max="6687" width="0" style="9" hidden="1" customWidth="1"/>
    <col min="6688" max="6912" width="9" style="9"/>
    <col min="6913" max="6914" width="0" style="9" hidden="1" customWidth="1"/>
    <col min="6915" max="6915" width="0.625" style="9" customWidth="1"/>
    <col min="6916" max="6926" width="2.125" style="9" customWidth="1"/>
    <col min="6927" max="6927" width="6" style="9" customWidth="1"/>
    <col min="6928" max="6928" width="22.375" style="9" customWidth="1"/>
    <col min="6929" max="6929" width="3.375" style="9" bestFit="1" customWidth="1"/>
    <col min="6930" max="6931" width="2.125" style="9" customWidth="1"/>
    <col min="6932" max="6936" width="3.875" style="9" customWidth="1"/>
    <col min="6937" max="6937" width="3.125" style="9" customWidth="1"/>
    <col min="6938" max="6938" width="24.125" style="9" bestFit="1" customWidth="1"/>
    <col min="6939" max="6939" width="3.125" style="9" customWidth="1"/>
    <col min="6940" max="6940" width="0.625" style="9" customWidth="1"/>
    <col min="6941" max="6941" width="9" style="9"/>
    <col min="6942" max="6943" width="0" style="9" hidden="1" customWidth="1"/>
    <col min="6944" max="7168" width="9" style="9"/>
    <col min="7169" max="7170" width="0" style="9" hidden="1" customWidth="1"/>
    <col min="7171" max="7171" width="0.625" style="9" customWidth="1"/>
    <col min="7172" max="7182" width="2.125" style="9" customWidth="1"/>
    <col min="7183" max="7183" width="6" style="9" customWidth="1"/>
    <col min="7184" max="7184" width="22.375" style="9" customWidth="1"/>
    <col min="7185" max="7185" width="3.375" style="9" bestFit="1" customWidth="1"/>
    <col min="7186" max="7187" width="2.125" style="9" customWidth="1"/>
    <col min="7188" max="7192" width="3.875" style="9" customWidth="1"/>
    <col min="7193" max="7193" width="3.125" style="9" customWidth="1"/>
    <col min="7194" max="7194" width="24.125" style="9" bestFit="1" customWidth="1"/>
    <col min="7195" max="7195" width="3.125" style="9" customWidth="1"/>
    <col min="7196" max="7196" width="0.625" style="9" customWidth="1"/>
    <col min="7197" max="7197" width="9" style="9"/>
    <col min="7198" max="7199" width="0" style="9" hidden="1" customWidth="1"/>
    <col min="7200" max="7424" width="9" style="9"/>
    <col min="7425" max="7426" width="0" style="9" hidden="1" customWidth="1"/>
    <col min="7427" max="7427" width="0.625" style="9" customWidth="1"/>
    <col min="7428" max="7438" width="2.125" style="9" customWidth="1"/>
    <col min="7439" max="7439" width="6" style="9" customWidth="1"/>
    <col min="7440" max="7440" width="22.375" style="9" customWidth="1"/>
    <col min="7441" max="7441" width="3.375" style="9" bestFit="1" customWidth="1"/>
    <col min="7442" max="7443" width="2.125" style="9" customWidth="1"/>
    <col min="7444" max="7448" width="3.875" style="9" customWidth="1"/>
    <col min="7449" max="7449" width="3.125" style="9" customWidth="1"/>
    <col min="7450" max="7450" width="24.125" style="9" bestFit="1" customWidth="1"/>
    <col min="7451" max="7451" width="3.125" style="9" customWidth="1"/>
    <col min="7452" max="7452" width="0.625" style="9" customWidth="1"/>
    <col min="7453" max="7453" width="9" style="9"/>
    <col min="7454" max="7455" width="0" style="9" hidden="1" customWidth="1"/>
    <col min="7456" max="7680" width="9" style="9"/>
    <col min="7681" max="7682" width="0" style="9" hidden="1" customWidth="1"/>
    <col min="7683" max="7683" width="0.625" style="9" customWidth="1"/>
    <col min="7684" max="7694" width="2.125" style="9" customWidth="1"/>
    <col min="7695" max="7695" width="6" style="9" customWidth="1"/>
    <col min="7696" max="7696" width="22.375" style="9" customWidth="1"/>
    <col min="7697" max="7697" width="3.375" style="9" bestFit="1" customWidth="1"/>
    <col min="7698" max="7699" width="2.125" style="9" customWidth="1"/>
    <col min="7700" max="7704" width="3.875" style="9" customWidth="1"/>
    <col min="7705" max="7705" width="3.125" style="9" customWidth="1"/>
    <col min="7706" max="7706" width="24.125" style="9" bestFit="1" customWidth="1"/>
    <col min="7707" max="7707" width="3.125" style="9" customWidth="1"/>
    <col min="7708" max="7708" width="0.625" style="9" customWidth="1"/>
    <col min="7709" max="7709" width="9" style="9"/>
    <col min="7710" max="7711" width="0" style="9" hidden="1" customWidth="1"/>
    <col min="7712" max="7936" width="9" style="9"/>
    <col min="7937" max="7938" width="0" style="9" hidden="1" customWidth="1"/>
    <col min="7939" max="7939" width="0.625" style="9" customWidth="1"/>
    <col min="7940" max="7950" width="2.125" style="9" customWidth="1"/>
    <col min="7951" max="7951" width="6" style="9" customWidth="1"/>
    <col min="7952" max="7952" width="22.375" style="9" customWidth="1"/>
    <col min="7953" max="7953" width="3.375" style="9" bestFit="1" customWidth="1"/>
    <col min="7954" max="7955" width="2.125" style="9" customWidth="1"/>
    <col min="7956" max="7960" width="3.875" style="9" customWidth="1"/>
    <col min="7961" max="7961" width="3.125" style="9" customWidth="1"/>
    <col min="7962" max="7962" width="24.125" style="9" bestFit="1" customWidth="1"/>
    <col min="7963" max="7963" width="3.125" style="9" customWidth="1"/>
    <col min="7964" max="7964" width="0.625" style="9" customWidth="1"/>
    <col min="7965" max="7965" width="9" style="9"/>
    <col min="7966" max="7967" width="0" style="9" hidden="1" customWidth="1"/>
    <col min="7968" max="8192" width="9" style="9"/>
    <col min="8193" max="8194" width="0" style="9" hidden="1" customWidth="1"/>
    <col min="8195" max="8195" width="0.625" style="9" customWidth="1"/>
    <col min="8196" max="8206" width="2.125" style="9" customWidth="1"/>
    <col min="8207" max="8207" width="6" style="9" customWidth="1"/>
    <col min="8208" max="8208" width="22.375" style="9" customWidth="1"/>
    <col min="8209" max="8209" width="3.375" style="9" bestFit="1" customWidth="1"/>
    <col min="8210" max="8211" width="2.125" style="9" customWidth="1"/>
    <col min="8212" max="8216" width="3.875" style="9" customWidth="1"/>
    <col min="8217" max="8217" width="3.125" style="9" customWidth="1"/>
    <col min="8218" max="8218" width="24.125" style="9" bestFit="1" customWidth="1"/>
    <col min="8219" max="8219" width="3.125" style="9" customWidth="1"/>
    <col min="8220" max="8220" width="0.625" style="9" customWidth="1"/>
    <col min="8221" max="8221" width="9" style="9"/>
    <col min="8222" max="8223" width="0" style="9" hidden="1" customWidth="1"/>
    <col min="8224" max="8448" width="9" style="9"/>
    <col min="8449" max="8450" width="0" style="9" hidden="1" customWidth="1"/>
    <col min="8451" max="8451" width="0.625" style="9" customWidth="1"/>
    <col min="8452" max="8462" width="2.125" style="9" customWidth="1"/>
    <col min="8463" max="8463" width="6" style="9" customWidth="1"/>
    <col min="8464" max="8464" width="22.375" style="9" customWidth="1"/>
    <col min="8465" max="8465" width="3.375" style="9" bestFit="1" customWidth="1"/>
    <col min="8466" max="8467" width="2.125" style="9" customWidth="1"/>
    <col min="8468" max="8472" width="3.875" style="9" customWidth="1"/>
    <col min="8473" max="8473" width="3.125" style="9" customWidth="1"/>
    <col min="8474" max="8474" width="24.125" style="9" bestFit="1" customWidth="1"/>
    <col min="8475" max="8475" width="3.125" style="9" customWidth="1"/>
    <col min="8476" max="8476" width="0.625" style="9" customWidth="1"/>
    <col min="8477" max="8477" width="9" style="9"/>
    <col min="8478" max="8479" width="0" style="9" hidden="1" customWidth="1"/>
    <col min="8480" max="8704" width="9" style="9"/>
    <col min="8705" max="8706" width="0" style="9" hidden="1" customWidth="1"/>
    <col min="8707" max="8707" width="0.625" style="9" customWidth="1"/>
    <col min="8708" max="8718" width="2.125" style="9" customWidth="1"/>
    <col min="8719" max="8719" width="6" style="9" customWidth="1"/>
    <col min="8720" max="8720" width="22.375" style="9" customWidth="1"/>
    <col min="8721" max="8721" width="3.375" style="9" bestFit="1" customWidth="1"/>
    <col min="8722" max="8723" width="2.125" style="9" customWidth="1"/>
    <col min="8724" max="8728" width="3.875" style="9" customWidth="1"/>
    <col min="8729" max="8729" width="3.125" style="9" customWidth="1"/>
    <col min="8730" max="8730" width="24.125" style="9" bestFit="1" customWidth="1"/>
    <col min="8731" max="8731" width="3.125" style="9" customWidth="1"/>
    <col min="8732" max="8732" width="0.625" style="9" customWidth="1"/>
    <col min="8733" max="8733" width="9" style="9"/>
    <col min="8734" max="8735" width="0" style="9" hidden="1" customWidth="1"/>
    <col min="8736" max="8960" width="9" style="9"/>
    <col min="8961" max="8962" width="0" style="9" hidden="1" customWidth="1"/>
    <col min="8963" max="8963" width="0.625" style="9" customWidth="1"/>
    <col min="8964" max="8974" width="2.125" style="9" customWidth="1"/>
    <col min="8975" max="8975" width="6" style="9" customWidth="1"/>
    <col min="8976" max="8976" width="22.375" style="9" customWidth="1"/>
    <col min="8977" max="8977" width="3.375" style="9" bestFit="1" customWidth="1"/>
    <col min="8978" max="8979" width="2.125" style="9" customWidth="1"/>
    <col min="8980" max="8984" width="3.875" style="9" customWidth="1"/>
    <col min="8985" max="8985" width="3.125" style="9" customWidth="1"/>
    <col min="8986" max="8986" width="24.125" style="9" bestFit="1" customWidth="1"/>
    <col min="8987" max="8987" width="3.125" style="9" customWidth="1"/>
    <col min="8988" max="8988" width="0.625" style="9" customWidth="1"/>
    <col min="8989" max="8989" width="9" style="9"/>
    <col min="8990" max="8991" width="0" style="9" hidden="1" customWidth="1"/>
    <col min="8992" max="9216" width="9" style="9"/>
    <col min="9217" max="9218" width="0" style="9" hidden="1" customWidth="1"/>
    <col min="9219" max="9219" width="0.625" style="9" customWidth="1"/>
    <col min="9220" max="9230" width="2.125" style="9" customWidth="1"/>
    <col min="9231" max="9231" width="6" style="9" customWidth="1"/>
    <col min="9232" max="9232" width="22.375" style="9" customWidth="1"/>
    <col min="9233" max="9233" width="3.375" style="9" bestFit="1" customWidth="1"/>
    <col min="9234" max="9235" width="2.125" style="9" customWidth="1"/>
    <col min="9236" max="9240" width="3.875" style="9" customWidth="1"/>
    <col min="9241" max="9241" width="3.125" style="9" customWidth="1"/>
    <col min="9242" max="9242" width="24.125" style="9" bestFit="1" customWidth="1"/>
    <col min="9243" max="9243" width="3.125" style="9" customWidth="1"/>
    <col min="9244" max="9244" width="0.625" style="9" customWidth="1"/>
    <col min="9245" max="9245" width="9" style="9"/>
    <col min="9246" max="9247" width="0" style="9" hidden="1" customWidth="1"/>
    <col min="9248" max="9472" width="9" style="9"/>
    <col min="9473" max="9474" width="0" style="9" hidden="1" customWidth="1"/>
    <col min="9475" max="9475" width="0.625" style="9" customWidth="1"/>
    <col min="9476" max="9486" width="2.125" style="9" customWidth="1"/>
    <col min="9487" max="9487" width="6" style="9" customWidth="1"/>
    <col min="9488" max="9488" width="22.375" style="9" customWidth="1"/>
    <col min="9489" max="9489" width="3.375" style="9" bestFit="1" customWidth="1"/>
    <col min="9490" max="9491" width="2.125" style="9" customWidth="1"/>
    <col min="9492" max="9496" width="3.875" style="9" customWidth="1"/>
    <col min="9497" max="9497" width="3.125" style="9" customWidth="1"/>
    <col min="9498" max="9498" width="24.125" style="9" bestFit="1" customWidth="1"/>
    <col min="9499" max="9499" width="3.125" style="9" customWidth="1"/>
    <col min="9500" max="9500" width="0.625" style="9" customWidth="1"/>
    <col min="9501" max="9501" width="9" style="9"/>
    <col min="9502" max="9503" width="0" style="9" hidden="1" customWidth="1"/>
    <col min="9504" max="9728" width="9" style="9"/>
    <col min="9729" max="9730" width="0" style="9" hidden="1" customWidth="1"/>
    <col min="9731" max="9731" width="0.625" style="9" customWidth="1"/>
    <col min="9732" max="9742" width="2.125" style="9" customWidth="1"/>
    <col min="9743" max="9743" width="6" style="9" customWidth="1"/>
    <col min="9744" max="9744" width="22.375" style="9" customWidth="1"/>
    <col min="9745" max="9745" width="3.375" style="9" bestFit="1" customWidth="1"/>
    <col min="9746" max="9747" width="2.125" style="9" customWidth="1"/>
    <col min="9748" max="9752" width="3.875" style="9" customWidth="1"/>
    <col min="9753" max="9753" width="3.125" style="9" customWidth="1"/>
    <col min="9754" max="9754" width="24.125" style="9" bestFit="1" customWidth="1"/>
    <col min="9755" max="9755" width="3.125" style="9" customWidth="1"/>
    <col min="9756" max="9756" width="0.625" style="9" customWidth="1"/>
    <col min="9757" max="9757" width="9" style="9"/>
    <col min="9758" max="9759" width="0" style="9" hidden="1" customWidth="1"/>
    <col min="9760" max="9984" width="9" style="9"/>
    <col min="9985" max="9986" width="0" style="9" hidden="1" customWidth="1"/>
    <col min="9987" max="9987" width="0.625" style="9" customWidth="1"/>
    <col min="9988" max="9998" width="2.125" style="9" customWidth="1"/>
    <col min="9999" max="9999" width="6" style="9" customWidth="1"/>
    <col min="10000" max="10000" width="22.375" style="9" customWidth="1"/>
    <col min="10001" max="10001" width="3.375" style="9" bestFit="1" customWidth="1"/>
    <col min="10002" max="10003" width="2.125" style="9" customWidth="1"/>
    <col min="10004" max="10008" width="3.875" style="9" customWidth="1"/>
    <col min="10009" max="10009" width="3.125" style="9" customWidth="1"/>
    <col min="10010" max="10010" width="24.125" style="9" bestFit="1" customWidth="1"/>
    <col min="10011" max="10011" width="3.125" style="9" customWidth="1"/>
    <col min="10012" max="10012" width="0.625" style="9" customWidth="1"/>
    <col min="10013" max="10013" width="9" style="9"/>
    <col min="10014" max="10015" width="0" style="9" hidden="1" customWidth="1"/>
    <col min="10016" max="10240" width="9" style="9"/>
    <col min="10241" max="10242" width="0" style="9" hidden="1" customWidth="1"/>
    <col min="10243" max="10243" width="0.625" style="9" customWidth="1"/>
    <col min="10244" max="10254" width="2.125" style="9" customWidth="1"/>
    <col min="10255" max="10255" width="6" style="9" customWidth="1"/>
    <col min="10256" max="10256" width="22.375" style="9" customWidth="1"/>
    <col min="10257" max="10257" width="3.375" style="9" bestFit="1" customWidth="1"/>
    <col min="10258" max="10259" width="2.125" style="9" customWidth="1"/>
    <col min="10260" max="10264" width="3.875" style="9" customWidth="1"/>
    <col min="10265" max="10265" width="3.125" style="9" customWidth="1"/>
    <col min="10266" max="10266" width="24.125" style="9" bestFit="1" customWidth="1"/>
    <col min="10267" max="10267" width="3.125" style="9" customWidth="1"/>
    <col min="10268" max="10268" width="0.625" style="9" customWidth="1"/>
    <col min="10269" max="10269" width="9" style="9"/>
    <col min="10270" max="10271" width="0" style="9" hidden="1" customWidth="1"/>
    <col min="10272" max="10496" width="9" style="9"/>
    <col min="10497" max="10498" width="0" style="9" hidden="1" customWidth="1"/>
    <col min="10499" max="10499" width="0.625" style="9" customWidth="1"/>
    <col min="10500" max="10510" width="2.125" style="9" customWidth="1"/>
    <col min="10511" max="10511" width="6" style="9" customWidth="1"/>
    <col min="10512" max="10512" width="22.375" style="9" customWidth="1"/>
    <col min="10513" max="10513" width="3.375" style="9" bestFit="1" customWidth="1"/>
    <col min="10514" max="10515" width="2.125" style="9" customWidth="1"/>
    <col min="10516" max="10520" width="3.875" style="9" customWidth="1"/>
    <col min="10521" max="10521" width="3.125" style="9" customWidth="1"/>
    <col min="10522" max="10522" width="24.125" style="9" bestFit="1" customWidth="1"/>
    <col min="10523" max="10523" width="3.125" style="9" customWidth="1"/>
    <col min="10524" max="10524" width="0.625" style="9" customWidth="1"/>
    <col min="10525" max="10525" width="9" style="9"/>
    <col min="10526" max="10527" width="0" style="9" hidden="1" customWidth="1"/>
    <col min="10528" max="10752" width="9" style="9"/>
    <col min="10753" max="10754" width="0" style="9" hidden="1" customWidth="1"/>
    <col min="10755" max="10755" width="0.625" style="9" customWidth="1"/>
    <col min="10756" max="10766" width="2.125" style="9" customWidth="1"/>
    <col min="10767" max="10767" width="6" style="9" customWidth="1"/>
    <col min="10768" max="10768" width="22.375" style="9" customWidth="1"/>
    <col min="10769" max="10769" width="3.375" style="9" bestFit="1" customWidth="1"/>
    <col min="10770" max="10771" width="2.125" style="9" customWidth="1"/>
    <col min="10772" max="10776" width="3.875" style="9" customWidth="1"/>
    <col min="10777" max="10777" width="3.125" style="9" customWidth="1"/>
    <col min="10778" max="10778" width="24.125" style="9" bestFit="1" customWidth="1"/>
    <col min="10779" max="10779" width="3.125" style="9" customWidth="1"/>
    <col min="10780" max="10780" width="0.625" style="9" customWidth="1"/>
    <col min="10781" max="10781" width="9" style="9"/>
    <col min="10782" max="10783" width="0" style="9" hidden="1" customWidth="1"/>
    <col min="10784" max="11008" width="9" style="9"/>
    <col min="11009" max="11010" width="0" style="9" hidden="1" customWidth="1"/>
    <col min="11011" max="11011" width="0.625" style="9" customWidth="1"/>
    <col min="11012" max="11022" width="2.125" style="9" customWidth="1"/>
    <col min="11023" max="11023" width="6" style="9" customWidth="1"/>
    <col min="11024" max="11024" width="22.375" style="9" customWidth="1"/>
    <col min="11025" max="11025" width="3.375" style="9" bestFit="1" customWidth="1"/>
    <col min="11026" max="11027" width="2.125" style="9" customWidth="1"/>
    <col min="11028" max="11032" width="3.875" style="9" customWidth="1"/>
    <col min="11033" max="11033" width="3.125" style="9" customWidth="1"/>
    <col min="11034" max="11034" width="24.125" style="9" bestFit="1" customWidth="1"/>
    <col min="11035" max="11035" width="3.125" style="9" customWidth="1"/>
    <col min="11036" max="11036" width="0.625" style="9" customWidth="1"/>
    <col min="11037" max="11037" width="9" style="9"/>
    <col min="11038" max="11039" width="0" style="9" hidden="1" customWidth="1"/>
    <col min="11040" max="11264" width="9" style="9"/>
    <col min="11265" max="11266" width="0" style="9" hidden="1" customWidth="1"/>
    <col min="11267" max="11267" width="0.625" style="9" customWidth="1"/>
    <col min="11268" max="11278" width="2.125" style="9" customWidth="1"/>
    <col min="11279" max="11279" width="6" style="9" customWidth="1"/>
    <col min="11280" max="11280" width="22.375" style="9" customWidth="1"/>
    <col min="11281" max="11281" width="3.375" style="9" bestFit="1" customWidth="1"/>
    <col min="11282" max="11283" width="2.125" style="9" customWidth="1"/>
    <col min="11284" max="11288" width="3.875" style="9" customWidth="1"/>
    <col min="11289" max="11289" width="3.125" style="9" customWidth="1"/>
    <col min="11290" max="11290" width="24.125" style="9" bestFit="1" customWidth="1"/>
    <col min="11291" max="11291" width="3.125" style="9" customWidth="1"/>
    <col min="11292" max="11292" width="0.625" style="9" customWidth="1"/>
    <col min="11293" max="11293" width="9" style="9"/>
    <col min="11294" max="11295" width="0" style="9" hidden="1" customWidth="1"/>
    <col min="11296" max="11520" width="9" style="9"/>
    <col min="11521" max="11522" width="0" style="9" hidden="1" customWidth="1"/>
    <col min="11523" max="11523" width="0.625" style="9" customWidth="1"/>
    <col min="11524" max="11534" width="2.125" style="9" customWidth="1"/>
    <col min="11535" max="11535" width="6" style="9" customWidth="1"/>
    <col min="11536" max="11536" width="22.375" style="9" customWidth="1"/>
    <col min="11537" max="11537" width="3.375" style="9" bestFit="1" customWidth="1"/>
    <col min="11538" max="11539" width="2.125" style="9" customWidth="1"/>
    <col min="11540" max="11544" width="3.875" style="9" customWidth="1"/>
    <col min="11545" max="11545" width="3.125" style="9" customWidth="1"/>
    <col min="11546" max="11546" width="24.125" style="9" bestFit="1" customWidth="1"/>
    <col min="11547" max="11547" width="3.125" style="9" customWidth="1"/>
    <col min="11548" max="11548" width="0.625" style="9" customWidth="1"/>
    <col min="11549" max="11549" width="9" style="9"/>
    <col min="11550" max="11551" width="0" style="9" hidden="1" customWidth="1"/>
    <col min="11552" max="11776" width="9" style="9"/>
    <col min="11777" max="11778" width="0" style="9" hidden="1" customWidth="1"/>
    <col min="11779" max="11779" width="0.625" style="9" customWidth="1"/>
    <col min="11780" max="11790" width="2.125" style="9" customWidth="1"/>
    <col min="11791" max="11791" width="6" style="9" customWidth="1"/>
    <col min="11792" max="11792" width="22.375" style="9" customWidth="1"/>
    <col min="11793" max="11793" width="3.375" style="9" bestFit="1" customWidth="1"/>
    <col min="11794" max="11795" width="2.125" style="9" customWidth="1"/>
    <col min="11796" max="11800" width="3.875" style="9" customWidth="1"/>
    <col min="11801" max="11801" width="3.125" style="9" customWidth="1"/>
    <col min="11802" max="11802" width="24.125" style="9" bestFit="1" customWidth="1"/>
    <col min="11803" max="11803" width="3.125" style="9" customWidth="1"/>
    <col min="11804" max="11804" width="0.625" style="9" customWidth="1"/>
    <col min="11805" max="11805" width="9" style="9"/>
    <col min="11806" max="11807" width="0" style="9" hidden="1" customWidth="1"/>
    <col min="11808" max="12032" width="9" style="9"/>
    <col min="12033" max="12034" width="0" style="9" hidden="1" customWidth="1"/>
    <col min="12035" max="12035" width="0.625" style="9" customWidth="1"/>
    <col min="12036" max="12046" width="2.125" style="9" customWidth="1"/>
    <col min="12047" max="12047" width="6" style="9" customWidth="1"/>
    <col min="12048" max="12048" width="22.375" style="9" customWidth="1"/>
    <col min="12049" max="12049" width="3.375" style="9" bestFit="1" customWidth="1"/>
    <col min="12050" max="12051" width="2.125" style="9" customWidth="1"/>
    <col min="12052" max="12056" width="3.875" style="9" customWidth="1"/>
    <col min="12057" max="12057" width="3.125" style="9" customWidth="1"/>
    <col min="12058" max="12058" width="24.125" style="9" bestFit="1" customWidth="1"/>
    <col min="12059" max="12059" width="3.125" style="9" customWidth="1"/>
    <col min="12060" max="12060" width="0.625" style="9" customWidth="1"/>
    <col min="12061" max="12061" width="9" style="9"/>
    <col min="12062" max="12063" width="0" style="9" hidden="1" customWidth="1"/>
    <col min="12064" max="12288" width="9" style="9"/>
    <col min="12289" max="12290" width="0" style="9" hidden="1" customWidth="1"/>
    <col min="12291" max="12291" width="0.625" style="9" customWidth="1"/>
    <col min="12292" max="12302" width="2.125" style="9" customWidth="1"/>
    <col min="12303" max="12303" width="6" style="9" customWidth="1"/>
    <col min="12304" max="12304" width="22.375" style="9" customWidth="1"/>
    <col min="12305" max="12305" width="3.375" style="9" bestFit="1" customWidth="1"/>
    <col min="12306" max="12307" width="2.125" style="9" customWidth="1"/>
    <col min="12308" max="12312" width="3.875" style="9" customWidth="1"/>
    <col min="12313" max="12313" width="3.125" style="9" customWidth="1"/>
    <col min="12314" max="12314" width="24.125" style="9" bestFit="1" customWidth="1"/>
    <col min="12315" max="12315" width="3.125" style="9" customWidth="1"/>
    <col min="12316" max="12316" width="0.625" style="9" customWidth="1"/>
    <col min="12317" max="12317" width="9" style="9"/>
    <col min="12318" max="12319" width="0" style="9" hidden="1" customWidth="1"/>
    <col min="12320" max="12544" width="9" style="9"/>
    <col min="12545" max="12546" width="0" style="9" hidden="1" customWidth="1"/>
    <col min="12547" max="12547" width="0.625" style="9" customWidth="1"/>
    <col min="12548" max="12558" width="2.125" style="9" customWidth="1"/>
    <col min="12559" max="12559" width="6" style="9" customWidth="1"/>
    <col min="12560" max="12560" width="22.375" style="9" customWidth="1"/>
    <col min="12561" max="12561" width="3.375" style="9" bestFit="1" customWidth="1"/>
    <col min="12562" max="12563" width="2.125" style="9" customWidth="1"/>
    <col min="12564" max="12568" width="3.875" style="9" customWidth="1"/>
    <col min="12569" max="12569" width="3.125" style="9" customWidth="1"/>
    <col min="12570" max="12570" width="24.125" style="9" bestFit="1" customWidth="1"/>
    <col min="12571" max="12571" width="3.125" style="9" customWidth="1"/>
    <col min="12572" max="12572" width="0.625" style="9" customWidth="1"/>
    <col min="12573" max="12573" width="9" style="9"/>
    <col min="12574" max="12575" width="0" style="9" hidden="1" customWidth="1"/>
    <col min="12576" max="12800" width="9" style="9"/>
    <col min="12801" max="12802" width="0" style="9" hidden="1" customWidth="1"/>
    <col min="12803" max="12803" width="0.625" style="9" customWidth="1"/>
    <col min="12804" max="12814" width="2.125" style="9" customWidth="1"/>
    <col min="12815" max="12815" width="6" style="9" customWidth="1"/>
    <col min="12816" max="12816" width="22.375" style="9" customWidth="1"/>
    <col min="12817" max="12817" width="3.375" style="9" bestFit="1" customWidth="1"/>
    <col min="12818" max="12819" width="2.125" style="9" customWidth="1"/>
    <col min="12820" max="12824" width="3.875" style="9" customWidth="1"/>
    <col min="12825" max="12825" width="3.125" style="9" customWidth="1"/>
    <col min="12826" max="12826" width="24.125" style="9" bestFit="1" customWidth="1"/>
    <col min="12827" max="12827" width="3.125" style="9" customWidth="1"/>
    <col min="12828" max="12828" width="0.625" style="9" customWidth="1"/>
    <col min="12829" max="12829" width="9" style="9"/>
    <col min="12830" max="12831" width="0" style="9" hidden="1" customWidth="1"/>
    <col min="12832" max="13056" width="9" style="9"/>
    <col min="13057" max="13058" width="0" style="9" hidden="1" customWidth="1"/>
    <col min="13059" max="13059" width="0.625" style="9" customWidth="1"/>
    <col min="13060" max="13070" width="2.125" style="9" customWidth="1"/>
    <col min="13071" max="13071" width="6" style="9" customWidth="1"/>
    <col min="13072" max="13072" width="22.375" style="9" customWidth="1"/>
    <col min="13073" max="13073" width="3.375" style="9" bestFit="1" customWidth="1"/>
    <col min="13074" max="13075" width="2.125" style="9" customWidth="1"/>
    <col min="13076" max="13080" width="3.875" style="9" customWidth="1"/>
    <col min="13081" max="13081" width="3.125" style="9" customWidth="1"/>
    <col min="13082" max="13082" width="24.125" style="9" bestFit="1" customWidth="1"/>
    <col min="13083" max="13083" width="3.125" style="9" customWidth="1"/>
    <col min="13084" max="13084" width="0.625" style="9" customWidth="1"/>
    <col min="13085" max="13085" width="9" style="9"/>
    <col min="13086" max="13087" width="0" style="9" hidden="1" customWidth="1"/>
    <col min="13088" max="13312" width="9" style="9"/>
    <col min="13313" max="13314" width="0" style="9" hidden="1" customWidth="1"/>
    <col min="13315" max="13315" width="0.625" style="9" customWidth="1"/>
    <col min="13316" max="13326" width="2.125" style="9" customWidth="1"/>
    <col min="13327" max="13327" width="6" style="9" customWidth="1"/>
    <col min="13328" max="13328" width="22.375" style="9" customWidth="1"/>
    <col min="13329" max="13329" width="3.375" style="9" bestFit="1" customWidth="1"/>
    <col min="13330" max="13331" width="2.125" style="9" customWidth="1"/>
    <col min="13332" max="13336" width="3.875" style="9" customWidth="1"/>
    <col min="13337" max="13337" width="3.125" style="9" customWidth="1"/>
    <col min="13338" max="13338" width="24.125" style="9" bestFit="1" customWidth="1"/>
    <col min="13339" max="13339" width="3.125" style="9" customWidth="1"/>
    <col min="13340" max="13340" width="0.625" style="9" customWidth="1"/>
    <col min="13341" max="13341" width="9" style="9"/>
    <col min="13342" max="13343" width="0" style="9" hidden="1" customWidth="1"/>
    <col min="13344" max="13568" width="9" style="9"/>
    <col min="13569" max="13570" width="0" style="9" hidden="1" customWidth="1"/>
    <col min="13571" max="13571" width="0.625" style="9" customWidth="1"/>
    <col min="13572" max="13582" width="2.125" style="9" customWidth="1"/>
    <col min="13583" max="13583" width="6" style="9" customWidth="1"/>
    <col min="13584" max="13584" width="22.375" style="9" customWidth="1"/>
    <col min="13585" max="13585" width="3.375" style="9" bestFit="1" customWidth="1"/>
    <col min="13586" max="13587" width="2.125" style="9" customWidth="1"/>
    <col min="13588" max="13592" width="3.875" style="9" customWidth="1"/>
    <col min="13593" max="13593" width="3.125" style="9" customWidth="1"/>
    <col min="13594" max="13594" width="24.125" style="9" bestFit="1" customWidth="1"/>
    <col min="13595" max="13595" width="3.125" style="9" customWidth="1"/>
    <col min="13596" max="13596" width="0.625" style="9" customWidth="1"/>
    <col min="13597" max="13597" width="9" style="9"/>
    <col min="13598" max="13599" width="0" style="9" hidden="1" customWidth="1"/>
    <col min="13600" max="13824" width="9" style="9"/>
    <col min="13825" max="13826" width="0" style="9" hidden="1" customWidth="1"/>
    <col min="13827" max="13827" width="0.625" style="9" customWidth="1"/>
    <col min="13828" max="13838" width="2.125" style="9" customWidth="1"/>
    <col min="13839" max="13839" width="6" style="9" customWidth="1"/>
    <col min="13840" max="13840" width="22.375" style="9" customWidth="1"/>
    <col min="13841" max="13841" width="3.375" style="9" bestFit="1" customWidth="1"/>
    <col min="13842" max="13843" width="2.125" style="9" customWidth="1"/>
    <col min="13844" max="13848" width="3.875" style="9" customWidth="1"/>
    <col min="13849" max="13849" width="3.125" style="9" customWidth="1"/>
    <col min="13850" max="13850" width="24.125" style="9" bestFit="1" customWidth="1"/>
    <col min="13851" max="13851" width="3.125" style="9" customWidth="1"/>
    <col min="13852" max="13852" width="0.625" style="9" customWidth="1"/>
    <col min="13853" max="13853" width="9" style="9"/>
    <col min="13854" max="13855" width="0" style="9" hidden="1" customWidth="1"/>
    <col min="13856" max="14080" width="9" style="9"/>
    <col min="14081" max="14082" width="0" style="9" hidden="1" customWidth="1"/>
    <col min="14083" max="14083" width="0.625" style="9" customWidth="1"/>
    <col min="14084" max="14094" width="2.125" style="9" customWidth="1"/>
    <col min="14095" max="14095" width="6" style="9" customWidth="1"/>
    <col min="14096" max="14096" width="22.375" style="9" customWidth="1"/>
    <col min="14097" max="14097" width="3.375" style="9" bestFit="1" customWidth="1"/>
    <col min="14098" max="14099" width="2.125" style="9" customWidth="1"/>
    <col min="14100" max="14104" width="3.875" style="9" customWidth="1"/>
    <col min="14105" max="14105" width="3.125" style="9" customWidth="1"/>
    <col min="14106" max="14106" width="24.125" style="9" bestFit="1" customWidth="1"/>
    <col min="14107" max="14107" width="3.125" style="9" customWidth="1"/>
    <col min="14108" max="14108" width="0.625" style="9" customWidth="1"/>
    <col min="14109" max="14109" width="9" style="9"/>
    <col min="14110" max="14111" width="0" style="9" hidden="1" customWidth="1"/>
    <col min="14112" max="14336" width="9" style="9"/>
    <col min="14337" max="14338" width="0" style="9" hidden="1" customWidth="1"/>
    <col min="14339" max="14339" width="0.625" style="9" customWidth="1"/>
    <col min="14340" max="14350" width="2.125" style="9" customWidth="1"/>
    <col min="14351" max="14351" width="6" style="9" customWidth="1"/>
    <col min="14352" max="14352" width="22.375" style="9" customWidth="1"/>
    <col min="14353" max="14353" width="3.375" style="9" bestFit="1" customWidth="1"/>
    <col min="14354" max="14355" width="2.125" style="9" customWidth="1"/>
    <col min="14356" max="14360" width="3.875" style="9" customWidth="1"/>
    <col min="14361" max="14361" width="3.125" style="9" customWidth="1"/>
    <col min="14362" max="14362" width="24.125" style="9" bestFit="1" customWidth="1"/>
    <col min="14363" max="14363" width="3.125" style="9" customWidth="1"/>
    <col min="14364" max="14364" width="0.625" style="9" customWidth="1"/>
    <col min="14365" max="14365" width="9" style="9"/>
    <col min="14366" max="14367" width="0" style="9" hidden="1" customWidth="1"/>
    <col min="14368" max="14592" width="9" style="9"/>
    <col min="14593" max="14594" width="0" style="9" hidden="1" customWidth="1"/>
    <col min="14595" max="14595" width="0.625" style="9" customWidth="1"/>
    <col min="14596" max="14606" width="2.125" style="9" customWidth="1"/>
    <col min="14607" max="14607" width="6" style="9" customWidth="1"/>
    <col min="14608" max="14608" width="22.375" style="9" customWidth="1"/>
    <col min="14609" max="14609" width="3.375" style="9" bestFit="1" customWidth="1"/>
    <col min="14610" max="14611" width="2.125" style="9" customWidth="1"/>
    <col min="14612" max="14616" width="3.875" style="9" customWidth="1"/>
    <col min="14617" max="14617" width="3.125" style="9" customWidth="1"/>
    <col min="14618" max="14618" width="24.125" style="9" bestFit="1" customWidth="1"/>
    <col min="14619" max="14619" width="3.125" style="9" customWidth="1"/>
    <col min="14620" max="14620" width="0.625" style="9" customWidth="1"/>
    <col min="14621" max="14621" width="9" style="9"/>
    <col min="14622" max="14623" width="0" style="9" hidden="1" customWidth="1"/>
    <col min="14624" max="14848" width="9" style="9"/>
    <col min="14849" max="14850" width="0" style="9" hidden="1" customWidth="1"/>
    <col min="14851" max="14851" width="0.625" style="9" customWidth="1"/>
    <col min="14852" max="14862" width="2.125" style="9" customWidth="1"/>
    <col min="14863" max="14863" width="6" style="9" customWidth="1"/>
    <col min="14864" max="14864" width="22.375" style="9" customWidth="1"/>
    <col min="14865" max="14865" width="3.375" style="9" bestFit="1" customWidth="1"/>
    <col min="14866" max="14867" width="2.125" style="9" customWidth="1"/>
    <col min="14868" max="14872" width="3.875" style="9" customWidth="1"/>
    <col min="14873" max="14873" width="3.125" style="9" customWidth="1"/>
    <col min="14874" max="14874" width="24.125" style="9" bestFit="1" customWidth="1"/>
    <col min="14875" max="14875" width="3.125" style="9" customWidth="1"/>
    <col min="14876" max="14876" width="0.625" style="9" customWidth="1"/>
    <col min="14877" max="14877" width="9" style="9"/>
    <col min="14878" max="14879" width="0" style="9" hidden="1" customWidth="1"/>
    <col min="14880" max="15104" width="9" style="9"/>
    <col min="15105" max="15106" width="0" style="9" hidden="1" customWidth="1"/>
    <col min="15107" max="15107" width="0.625" style="9" customWidth="1"/>
    <col min="15108" max="15118" width="2.125" style="9" customWidth="1"/>
    <col min="15119" max="15119" width="6" style="9" customWidth="1"/>
    <col min="15120" max="15120" width="22.375" style="9" customWidth="1"/>
    <col min="15121" max="15121" width="3.375" style="9" bestFit="1" customWidth="1"/>
    <col min="15122" max="15123" width="2.125" style="9" customWidth="1"/>
    <col min="15124" max="15128" width="3.875" style="9" customWidth="1"/>
    <col min="15129" max="15129" width="3.125" style="9" customWidth="1"/>
    <col min="15130" max="15130" width="24.125" style="9" bestFit="1" customWidth="1"/>
    <col min="15131" max="15131" width="3.125" style="9" customWidth="1"/>
    <col min="15132" max="15132" width="0.625" style="9" customWidth="1"/>
    <col min="15133" max="15133" width="9" style="9"/>
    <col min="15134" max="15135" width="0" style="9" hidden="1" customWidth="1"/>
    <col min="15136" max="15360" width="9" style="9"/>
    <col min="15361" max="15362" width="0" style="9" hidden="1" customWidth="1"/>
    <col min="15363" max="15363" width="0.625" style="9" customWidth="1"/>
    <col min="15364" max="15374" width="2.125" style="9" customWidth="1"/>
    <col min="15375" max="15375" width="6" style="9" customWidth="1"/>
    <col min="15376" max="15376" width="22.375" style="9" customWidth="1"/>
    <col min="15377" max="15377" width="3.375" style="9" bestFit="1" customWidth="1"/>
    <col min="15378" max="15379" width="2.125" style="9" customWidth="1"/>
    <col min="15380" max="15384" width="3.875" style="9" customWidth="1"/>
    <col min="15385" max="15385" width="3.125" style="9" customWidth="1"/>
    <col min="15386" max="15386" width="24.125" style="9" bestFit="1" customWidth="1"/>
    <col min="15387" max="15387" width="3.125" style="9" customWidth="1"/>
    <col min="15388" max="15388" width="0.625" style="9" customWidth="1"/>
    <col min="15389" max="15389" width="9" style="9"/>
    <col min="15390" max="15391" width="0" style="9" hidden="1" customWidth="1"/>
    <col min="15392" max="15616" width="9" style="9"/>
    <col min="15617" max="15618" width="0" style="9" hidden="1" customWidth="1"/>
    <col min="15619" max="15619" width="0.625" style="9" customWidth="1"/>
    <col min="15620" max="15630" width="2.125" style="9" customWidth="1"/>
    <col min="15631" max="15631" width="6" style="9" customWidth="1"/>
    <col min="15632" max="15632" width="22.375" style="9" customWidth="1"/>
    <col min="15633" max="15633" width="3.375" style="9" bestFit="1" customWidth="1"/>
    <col min="15634" max="15635" width="2.125" style="9" customWidth="1"/>
    <col min="15636" max="15640" width="3.875" style="9" customWidth="1"/>
    <col min="15641" max="15641" width="3.125" style="9" customWidth="1"/>
    <col min="15642" max="15642" width="24.125" style="9" bestFit="1" customWidth="1"/>
    <col min="15643" max="15643" width="3.125" style="9" customWidth="1"/>
    <col min="15644" max="15644" width="0.625" style="9" customWidth="1"/>
    <col min="15645" max="15645" width="9" style="9"/>
    <col min="15646" max="15647" width="0" style="9" hidden="1" customWidth="1"/>
    <col min="15648" max="15872" width="9" style="9"/>
    <col min="15873" max="15874" width="0" style="9" hidden="1" customWidth="1"/>
    <col min="15875" max="15875" width="0.625" style="9" customWidth="1"/>
    <col min="15876" max="15886" width="2.125" style="9" customWidth="1"/>
    <col min="15887" max="15887" width="6" style="9" customWidth="1"/>
    <col min="15888" max="15888" width="22.375" style="9" customWidth="1"/>
    <col min="15889" max="15889" width="3.375" style="9" bestFit="1" customWidth="1"/>
    <col min="15890" max="15891" width="2.125" style="9" customWidth="1"/>
    <col min="15892" max="15896" width="3.875" style="9" customWidth="1"/>
    <col min="15897" max="15897" width="3.125" style="9" customWidth="1"/>
    <col min="15898" max="15898" width="24.125" style="9" bestFit="1" customWidth="1"/>
    <col min="15899" max="15899" width="3.125" style="9" customWidth="1"/>
    <col min="15900" max="15900" width="0.625" style="9" customWidth="1"/>
    <col min="15901" max="15901" width="9" style="9"/>
    <col min="15902" max="15903" width="0" style="9" hidden="1" customWidth="1"/>
    <col min="15904" max="16128" width="9" style="9"/>
    <col min="16129" max="16130" width="0" style="9" hidden="1" customWidth="1"/>
    <col min="16131" max="16131" width="0.625" style="9" customWidth="1"/>
    <col min="16132" max="16142" width="2.125" style="9" customWidth="1"/>
    <col min="16143" max="16143" width="6" style="9" customWidth="1"/>
    <col min="16144" max="16144" width="22.375" style="9" customWidth="1"/>
    <col min="16145" max="16145" width="3.375" style="9" bestFit="1" customWidth="1"/>
    <col min="16146" max="16147" width="2.125" style="9" customWidth="1"/>
    <col min="16148" max="16152" width="3.875" style="9" customWidth="1"/>
    <col min="16153" max="16153" width="3.125" style="9" customWidth="1"/>
    <col min="16154" max="16154" width="24.125" style="9" bestFit="1" customWidth="1"/>
    <col min="16155" max="16155" width="3.125" style="9" customWidth="1"/>
    <col min="16156" max="16156" width="0.625" style="9" customWidth="1"/>
    <col min="16157" max="16157" width="9" style="9"/>
    <col min="16158" max="16159" width="0" style="9" hidden="1" customWidth="1"/>
    <col min="16160" max="16384" width="9" style="9"/>
  </cols>
  <sheetData>
    <row r="1" spans="1:31">
      <c r="D1" s="9" t="s">
        <v>333</v>
      </c>
    </row>
    <row r="2" spans="1:31">
      <c r="D2" s="9" t="s">
        <v>548</v>
      </c>
    </row>
    <row r="3" spans="1:31">
      <c r="D3" s="9" t="s">
        <v>334</v>
      </c>
    </row>
    <row r="4" spans="1:31">
      <c r="D4" s="9" t="s">
        <v>573</v>
      </c>
    </row>
    <row r="5" spans="1:31">
      <c r="D5" s="9" t="s">
        <v>336</v>
      </c>
    </row>
    <row r="6" spans="1:31">
      <c r="D6" s="9" t="s">
        <v>337</v>
      </c>
    </row>
    <row r="7" spans="1:31">
      <c r="D7" s="9" t="s">
        <v>338</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8" t="s">
        <v>572</v>
      </c>
      <c r="E9" s="418"/>
      <c r="F9" s="418"/>
      <c r="G9" s="418"/>
      <c r="H9" s="418"/>
      <c r="I9" s="418"/>
      <c r="J9" s="418"/>
      <c r="K9" s="418"/>
      <c r="L9" s="418"/>
      <c r="M9" s="418"/>
      <c r="N9" s="418"/>
      <c r="O9" s="418"/>
      <c r="P9" s="418"/>
      <c r="Q9" s="418"/>
      <c r="R9" s="418"/>
      <c r="S9" s="418"/>
      <c r="T9" s="418"/>
      <c r="U9" s="418"/>
      <c r="V9" s="418"/>
      <c r="W9" s="418"/>
      <c r="X9" s="418"/>
      <c r="Y9" s="418"/>
      <c r="Z9" s="418"/>
      <c r="AA9" s="418"/>
    </row>
    <row r="10" spans="1:31" ht="21" customHeight="1">
      <c r="D10" s="419" t="s">
        <v>549</v>
      </c>
      <c r="E10" s="419"/>
      <c r="F10" s="419"/>
      <c r="G10" s="419"/>
      <c r="H10" s="419"/>
      <c r="I10" s="419"/>
      <c r="J10" s="419"/>
      <c r="K10" s="419"/>
      <c r="L10" s="419"/>
      <c r="M10" s="419"/>
      <c r="N10" s="419"/>
      <c r="O10" s="419"/>
      <c r="P10" s="419"/>
      <c r="Q10" s="419"/>
      <c r="R10" s="419"/>
      <c r="S10" s="419"/>
      <c r="T10" s="419"/>
      <c r="U10" s="419"/>
      <c r="V10" s="419"/>
      <c r="W10" s="419"/>
      <c r="X10" s="419"/>
      <c r="Y10" s="419"/>
      <c r="Z10" s="419"/>
      <c r="AA10" s="419"/>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344</v>
      </c>
      <c r="AB11" s="13"/>
    </row>
    <row r="12" spans="1:31" s="16" customFormat="1" ht="14.25" customHeight="1" thickBot="1">
      <c r="A12" s="15" t="s">
        <v>314</v>
      </c>
      <c r="B12" s="15" t="s">
        <v>315</v>
      </c>
      <c r="D12" s="415" t="s">
        <v>0</v>
      </c>
      <c r="E12" s="416"/>
      <c r="F12" s="416"/>
      <c r="G12" s="416"/>
      <c r="H12" s="416"/>
      <c r="I12" s="416"/>
      <c r="J12" s="416"/>
      <c r="K12" s="420"/>
      <c r="L12" s="420"/>
      <c r="M12" s="420"/>
      <c r="N12" s="420"/>
      <c r="O12" s="420"/>
      <c r="P12" s="421" t="s">
        <v>316</v>
      </c>
      <c r="Q12" s="422"/>
      <c r="R12" s="416" t="s">
        <v>0</v>
      </c>
      <c r="S12" s="416"/>
      <c r="T12" s="416"/>
      <c r="U12" s="416"/>
      <c r="V12" s="416"/>
      <c r="W12" s="416"/>
      <c r="X12" s="416"/>
      <c r="Y12" s="416"/>
      <c r="Z12" s="421" t="s">
        <v>316</v>
      </c>
      <c r="AA12" s="422"/>
    </row>
    <row r="13" spans="1:31" ht="14.65" customHeight="1">
      <c r="D13" s="17" t="s">
        <v>317</v>
      </c>
      <c r="E13" s="18"/>
      <c r="F13" s="19"/>
      <c r="G13" s="20"/>
      <c r="H13" s="20"/>
      <c r="I13" s="20"/>
      <c r="J13" s="20"/>
      <c r="K13" s="18"/>
      <c r="L13" s="18"/>
      <c r="M13" s="18"/>
      <c r="N13" s="18"/>
      <c r="O13" s="18"/>
      <c r="P13" s="21"/>
      <c r="Q13" s="294"/>
      <c r="R13" s="19" t="s">
        <v>318</v>
      </c>
      <c r="S13" s="19"/>
      <c r="T13" s="19"/>
      <c r="U13" s="19"/>
      <c r="V13" s="19"/>
      <c r="W13" s="19"/>
      <c r="X13" s="19"/>
      <c r="Y13" s="18"/>
      <c r="Z13" s="213"/>
      <c r="AA13" s="214"/>
    </row>
    <row r="14" spans="1:31" ht="14.65" customHeight="1">
      <c r="A14" s="7" t="s">
        <v>3</v>
      </c>
      <c r="B14" s="7" t="s">
        <v>100</v>
      </c>
      <c r="D14" s="23"/>
      <c r="E14" s="19" t="s">
        <v>4</v>
      </c>
      <c r="F14" s="19"/>
      <c r="G14" s="19"/>
      <c r="H14" s="19"/>
      <c r="I14" s="19"/>
      <c r="J14" s="19"/>
      <c r="K14" s="18"/>
      <c r="L14" s="18"/>
      <c r="M14" s="18"/>
      <c r="N14" s="18"/>
      <c r="O14" s="18"/>
      <c r="P14" s="24">
        <v>29128768</v>
      </c>
      <c r="Q14" s="295" t="s">
        <v>347</v>
      </c>
      <c r="R14" s="19"/>
      <c r="S14" s="19" t="s">
        <v>101</v>
      </c>
      <c r="T14" s="19"/>
      <c r="U14" s="19"/>
      <c r="V14" s="19"/>
      <c r="W14" s="19"/>
      <c r="X14" s="19"/>
      <c r="Y14" s="18"/>
      <c r="Z14" s="24">
        <v>3427519</v>
      </c>
      <c r="AA14" s="215"/>
      <c r="AD14" s="9">
        <f>IF(AND(AD15="-",AD43="-",AD46="-"),"-",SUM(AD15,AD43,AD46))</f>
        <v>28086147688</v>
      </c>
      <c r="AE14" s="9">
        <f>IF(COUNTIF(AE15:AE19,"-")=COUNTA(AE15:AE19),"-",SUM(AE15:AE19))</f>
        <v>2547947731</v>
      </c>
    </row>
    <row r="15" spans="1:31" ht="14.65" customHeight="1">
      <c r="A15" s="7" t="s">
        <v>5</v>
      </c>
      <c r="B15" s="7" t="s">
        <v>102</v>
      </c>
      <c r="D15" s="23"/>
      <c r="E15" s="19"/>
      <c r="F15" s="19" t="s">
        <v>6</v>
      </c>
      <c r="G15" s="19"/>
      <c r="H15" s="19"/>
      <c r="I15" s="19"/>
      <c r="J15" s="19"/>
      <c r="K15" s="18"/>
      <c r="L15" s="18"/>
      <c r="M15" s="18"/>
      <c r="N15" s="18"/>
      <c r="O15" s="18"/>
      <c r="P15" s="24">
        <v>26106580</v>
      </c>
      <c r="Q15" s="295" t="s">
        <v>347</v>
      </c>
      <c r="R15" s="19"/>
      <c r="S15" s="19"/>
      <c r="T15" s="19" t="s">
        <v>554</v>
      </c>
      <c r="U15" s="19"/>
      <c r="V15" s="19"/>
      <c r="W15" s="19"/>
      <c r="X15" s="19"/>
      <c r="Y15" s="18"/>
      <c r="Z15" s="24">
        <v>3531022</v>
      </c>
      <c r="AA15" s="215"/>
      <c r="AD15" s="9">
        <f>IF(AND(AD16="-",AD32="-",COUNTIF(AD41:AD42,"-")=COUNTA(AD41:AD42)),"-",SUM(AD16,AD32,AD41:AD42))</f>
        <v>25467812907</v>
      </c>
      <c r="AE15" s="9">
        <v>3161477731</v>
      </c>
    </row>
    <row r="16" spans="1:31" ht="14.65" customHeight="1">
      <c r="A16" s="7" t="s">
        <v>7</v>
      </c>
      <c r="B16" s="7" t="s">
        <v>103</v>
      </c>
      <c r="D16" s="23"/>
      <c r="E16" s="19"/>
      <c r="F16" s="19"/>
      <c r="G16" s="19" t="s">
        <v>8</v>
      </c>
      <c r="H16" s="19"/>
      <c r="I16" s="19"/>
      <c r="J16" s="19"/>
      <c r="K16" s="18"/>
      <c r="L16" s="18"/>
      <c r="M16" s="18"/>
      <c r="N16" s="18"/>
      <c r="O16" s="18"/>
      <c r="P16" s="24">
        <v>9768377</v>
      </c>
      <c r="Q16" s="295" t="s">
        <v>347</v>
      </c>
      <c r="R16" s="19"/>
      <c r="S16" s="19"/>
      <c r="T16" s="19" t="s">
        <v>104</v>
      </c>
      <c r="U16" s="19"/>
      <c r="V16" s="19"/>
      <c r="W16" s="19"/>
      <c r="X16" s="19"/>
      <c r="Y16" s="18"/>
      <c r="Z16" s="24" t="s">
        <v>550</v>
      </c>
      <c r="AA16" s="215"/>
      <c r="AD16" s="9">
        <f>IF(COUNTIF(AD17:AD31,"-")=COUNTA(AD17:AD31),"-",SUM(AD17:AD31))</f>
        <v>9151154552</v>
      </c>
      <c r="AE16" s="9" t="s">
        <v>11</v>
      </c>
    </row>
    <row r="17" spans="1:31" ht="14.65" customHeight="1">
      <c r="A17" s="7" t="s">
        <v>9</v>
      </c>
      <c r="B17" s="7" t="s">
        <v>105</v>
      </c>
      <c r="D17" s="23"/>
      <c r="E17" s="19"/>
      <c r="F17" s="19"/>
      <c r="G17" s="19"/>
      <c r="H17" s="19" t="s">
        <v>10</v>
      </c>
      <c r="I17" s="19"/>
      <c r="J17" s="19"/>
      <c r="K17" s="18"/>
      <c r="L17" s="18"/>
      <c r="M17" s="18"/>
      <c r="N17" s="18"/>
      <c r="O17" s="18"/>
      <c r="P17" s="24">
        <v>2696833</v>
      </c>
      <c r="Q17" s="295"/>
      <c r="R17" s="19"/>
      <c r="S17" s="19"/>
      <c r="T17" s="19" t="s">
        <v>106</v>
      </c>
      <c r="U17" s="19"/>
      <c r="V17" s="19"/>
      <c r="W17" s="19"/>
      <c r="X17" s="19"/>
      <c r="Y17" s="18"/>
      <c r="Z17" s="24">
        <v>-499407</v>
      </c>
      <c r="AA17" s="215"/>
      <c r="AD17" s="9">
        <v>2597314512</v>
      </c>
      <c r="AE17" s="9">
        <v>-613530000</v>
      </c>
    </row>
    <row r="18" spans="1:31" ht="14.65" customHeight="1">
      <c r="A18" s="7" t="s">
        <v>12</v>
      </c>
      <c r="B18" s="7" t="s">
        <v>107</v>
      </c>
      <c r="D18" s="23"/>
      <c r="E18" s="19"/>
      <c r="F18" s="19"/>
      <c r="G18" s="19"/>
      <c r="H18" s="19" t="s">
        <v>13</v>
      </c>
      <c r="I18" s="19"/>
      <c r="J18" s="19"/>
      <c r="K18" s="18"/>
      <c r="L18" s="18"/>
      <c r="M18" s="18"/>
      <c r="N18" s="18"/>
      <c r="O18" s="18"/>
      <c r="P18" s="24">
        <v>599557</v>
      </c>
      <c r="Q18" s="295"/>
      <c r="R18" s="19"/>
      <c r="S18" s="19"/>
      <c r="T18" s="19" t="s">
        <v>108</v>
      </c>
      <c r="U18" s="19"/>
      <c r="V18" s="19"/>
      <c r="W18" s="19"/>
      <c r="X18" s="19"/>
      <c r="Y18" s="18"/>
      <c r="Z18" s="24" t="s">
        <v>550</v>
      </c>
      <c r="AA18" s="215"/>
      <c r="AD18" s="9">
        <v>599556601</v>
      </c>
      <c r="AE18" s="9" t="s">
        <v>11</v>
      </c>
    </row>
    <row r="19" spans="1:31" ht="14.65" customHeight="1">
      <c r="A19" s="7" t="s">
        <v>14</v>
      </c>
      <c r="B19" s="7" t="s">
        <v>109</v>
      </c>
      <c r="D19" s="23"/>
      <c r="E19" s="19"/>
      <c r="F19" s="19"/>
      <c r="G19" s="19"/>
      <c r="H19" s="19" t="s">
        <v>15</v>
      </c>
      <c r="I19" s="19"/>
      <c r="J19" s="19"/>
      <c r="K19" s="18"/>
      <c r="L19" s="18"/>
      <c r="M19" s="18"/>
      <c r="N19" s="18"/>
      <c r="O19" s="18"/>
      <c r="P19" s="24">
        <v>10028234</v>
      </c>
      <c r="Q19" s="295"/>
      <c r="R19" s="19"/>
      <c r="S19" s="19"/>
      <c r="T19" s="19" t="s">
        <v>35</v>
      </c>
      <c r="U19" s="19"/>
      <c r="V19" s="19"/>
      <c r="W19" s="19"/>
      <c r="X19" s="19"/>
      <c r="Y19" s="18"/>
      <c r="Z19" s="24">
        <v>395904</v>
      </c>
      <c r="AA19" s="215"/>
      <c r="AD19" s="9">
        <v>8967345656</v>
      </c>
      <c r="AE19" s="9" t="s">
        <v>11</v>
      </c>
    </row>
    <row r="20" spans="1:31" ht="14.65" customHeight="1">
      <c r="A20" s="7" t="s">
        <v>16</v>
      </c>
      <c r="B20" s="7" t="s">
        <v>110</v>
      </c>
      <c r="D20" s="23"/>
      <c r="E20" s="19"/>
      <c r="F20" s="19"/>
      <c r="G20" s="19"/>
      <c r="H20" s="19" t="s">
        <v>17</v>
      </c>
      <c r="I20" s="19"/>
      <c r="J20" s="19"/>
      <c r="K20" s="18"/>
      <c r="L20" s="18"/>
      <c r="M20" s="18"/>
      <c r="N20" s="18"/>
      <c r="O20" s="18"/>
      <c r="P20" s="24">
        <v>-5158842</v>
      </c>
      <c r="Q20" s="295"/>
      <c r="R20" s="19"/>
      <c r="S20" s="19" t="s">
        <v>111</v>
      </c>
      <c r="T20" s="19"/>
      <c r="U20" s="19"/>
      <c r="V20" s="19"/>
      <c r="W20" s="19"/>
      <c r="X20" s="19"/>
      <c r="Y20" s="18"/>
      <c r="Z20" s="24">
        <v>268183</v>
      </c>
      <c r="AA20" s="215" t="s">
        <v>347</v>
      </c>
      <c r="AD20" s="9">
        <v>-4615248798</v>
      </c>
      <c r="AE20" s="9">
        <f>IF(COUNTIF(AE21:AE28,"-")=COUNTA(AE21:AE28),"-",SUM(AE21:AE28))</f>
        <v>212198237</v>
      </c>
    </row>
    <row r="21" spans="1:31" ht="14.65" customHeight="1">
      <c r="A21" s="7" t="s">
        <v>18</v>
      </c>
      <c r="B21" s="7" t="s">
        <v>112</v>
      </c>
      <c r="D21" s="23"/>
      <c r="E21" s="19"/>
      <c r="F21" s="19"/>
      <c r="G21" s="19"/>
      <c r="H21" s="19" t="s">
        <v>19</v>
      </c>
      <c r="I21" s="19"/>
      <c r="J21" s="19"/>
      <c r="K21" s="18"/>
      <c r="L21" s="18"/>
      <c r="M21" s="18"/>
      <c r="N21" s="18"/>
      <c r="O21" s="18"/>
      <c r="P21" s="24">
        <v>2803191</v>
      </c>
      <c r="Q21" s="295"/>
      <c r="R21" s="19"/>
      <c r="S21" s="19"/>
      <c r="T21" s="19" t="s">
        <v>555</v>
      </c>
      <c r="U21" s="19"/>
      <c r="V21" s="19"/>
      <c r="W21" s="19"/>
      <c r="X21" s="19"/>
      <c r="Y21" s="18"/>
      <c r="Z21" s="24">
        <v>11925</v>
      </c>
      <c r="AA21" s="215"/>
      <c r="AD21" s="9">
        <v>2802603504</v>
      </c>
      <c r="AE21" s="9" t="s">
        <v>11</v>
      </c>
    </row>
    <row r="22" spans="1:31" ht="14.65" customHeight="1">
      <c r="A22" s="7" t="s">
        <v>20</v>
      </c>
      <c r="B22" s="7" t="s">
        <v>113</v>
      </c>
      <c r="D22" s="23"/>
      <c r="E22" s="19"/>
      <c r="F22" s="19"/>
      <c r="G22" s="19"/>
      <c r="H22" s="19" t="s">
        <v>21</v>
      </c>
      <c r="I22" s="19"/>
      <c r="J22" s="19"/>
      <c r="K22" s="18"/>
      <c r="L22" s="18"/>
      <c r="M22" s="18"/>
      <c r="N22" s="18"/>
      <c r="O22" s="18"/>
      <c r="P22" s="24">
        <v>-1255518</v>
      </c>
      <c r="Q22" s="295"/>
      <c r="R22" s="19"/>
      <c r="S22" s="19"/>
      <c r="T22" s="19" t="s">
        <v>114</v>
      </c>
      <c r="U22" s="19"/>
      <c r="V22" s="19"/>
      <c r="W22" s="19"/>
      <c r="X22" s="19"/>
      <c r="Y22" s="18"/>
      <c r="Z22" s="24">
        <v>25246</v>
      </c>
      <c r="AA22" s="215"/>
      <c r="AD22" s="9">
        <v>-1255339996</v>
      </c>
      <c r="AE22" s="9" t="s">
        <v>11</v>
      </c>
    </row>
    <row r="23" spans="1:31" ht="14.65" customHeight="1">
      <c r="A23" s="7" t="s">
        <v>22</v>
      </c>
      <c r="B23" s="7" t="s">
        <v>115</v>
      </c>
      <c r="D23" s="23"/>
      <c r="E23" s="19"/>
      <c r="F23" s="19"/>
      <c r="G23" s="19"/>
      <c r="H23" s="19" t="s">
        <v>23</v>
      </c>
      <c r="I23" s="26"/>
      <c r="J23" s="26"/>
      <c r="K23" s="27"/>
      <c r="L23" s="27"/>
      <c r="M23" s="27"/>
      <c r="N23" s="27"/>
      <c r="O23" s="27"/>
      <c r="P23" s="24">
        <v>317</v>
      </c>
      <c r="Q23" s="295"/>
      <c r="R23" s="19"/>
      <c r="S23" s="19"/>
      <c r="T23" s="19" t="s">
        <v>116</v>
      </c>
      <c r="U23" s="19"/>
      <c r="V23" s="19"/>
      <c r="W23" s="19"/>
      <c r="X23" s="19"/>
      <c r="Y23" s="18"/>
      <c r="Z23" s="24">
        <v>3607</v>
      </c>
      <c r="AA23" s="215"/>
      <c r="AD23" s="9" t="s">
        <v>11</v>
      </c>
      <c r="AE23" s="9" t="s">
        <v>11</v>
      </c>
    </row>
    <row r="24" spans="1:31" ht="14.65" customHeight="1">
      <c r="A24" s="7" t="s">
        <v>24</v>
      </c>
      <c r="B24" s="7" t="s">
        <v>117</v>
      </c>
      <c r="D24" s="23"/>
      <c r="E24" s="19"/>
      <c r="F24" s="19"/>
      <c r="G24" s="19"/>
      <c r="H24" s="19" t="s">
        <v>25</v>
      </c>
      <c r="I24" s="26"/>
      <c r="J24" s="26"/>
      <c r="K24" s="27"/>
      <c r="L24" s="27"/>
      <c r="M24" s="27"/>
      <c r="N24" s="27"/>
      <c r="O24" s="27"/>
      <c r="P24" s="24">
        <v>-317</v>
      </c>
      <c r="Q24" s="295"/>
      <c r="R24" s="18"/>
      <c r="S24" s="19"/>
      <c r="T24" s="19" t="s">
        <v>118</v>
      </c>
      <c r="U24" s="19"/>
      <c r="V24" s="19"/>
      <c r="W24" s="19"/>
      <c r="X24" s="19"/>
      <c r="Y24" s="18"/>
      <c r="Z24" s="24" t="s">
        <v>550</v>
      </c>
      <c r="AA24" s="215"/>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550</v>
      </c>
      <c r="Q25" s="295"/>
      <c r="R25" s="18"/>
      <c r="S25" s="19"/>
      <c r="T25" s="19" t="s">
        <v>120</v>
      </c>
      <c r="U25" s="19"/>
      <c r="V25" s="19"/>
      <c r="W25" s="19"/>
      <c r="X25" s="19"/>
      <c r="Y25" s="18"/>
      <c r="Z25" s="24" t="s">
        <v>550</v>
      </c>
      <c r="AA25" s="215"/>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550</v>
      </c>
      <c r="Q26" s="295"/>
      <c r="R26" s="19"/>
      <c r="S26" s="19"/>
      <c r="T26" s="19" t="s">
        <v>122</v>
      </c>
      <c r="U26" s="19"/>
      <c r="V26" s="19"/>
      <c r="W26" s="19"/>
      <c r="X26" s="19"/>
      <c r="Y26" s="18"/>
      <c r="Z26" s="24">
        <v>206507</v>
      </c>
      <c r="AA26" s="215"/>
      <c r="AD26" s="9" t="s">
        <v>11</v>
      </c>
      <c r="AE26" s="9">
        <v>201037563</v>
      </c>
    </row>
    <row r="27" spans="1:31" ht="14.65" customHeight="1">
      <c r="A27" s="7" t="s">
        <v>30</v>
      </c>
      <c r="B27" s="7" t="s">
        <v>123</v>
      </c>
      <c r="D27" s="23"/>
      <c r="E27" s="19"/>
      <c r="F27" s="19"/>
      <c r="G27" s="19"/>
      <c r="H27" s="19" t="s">
        <v>31</v>
      </c>
      <c r="I27" s="26"/>
      <c r="J27" s="26"/>
      <c r="K27" s="27"/>
      <c r="L27" s="27"/>
      <c r="M27" s="27"/>
      <c r="N27" s="27"/>
      <c r="O27" s="27"/>
      <c r="P27" s="24" t="s">
        <v>550</v>
      </c>
      <c r="Q27" s="295"/>
      <c r="R27" s="19"/>
      <c r="S27" s="19"/>
      <c r="T27" s="19" t="s">
        <v>124</v>
      </c>
      <c r="U27" s="19"/>
      <c r="V27" s="19"/>
      <c r="W27" s="19"/>
      <c r="X27" s="19"/>
      <c r="Y27" s="18"/>
      <c r="Z27" s="24">
        <v>11652</v>
      </c>
      <c r="AA27" s="215"/>
      <c r="AD27" s="9" t="s">
        <v>11</v>
      </c>
      <c r="AE27" s="9">
        <v>11160674</v>
      </c>
    </row>
    <row r="28" spans="1:31" ht="14.65" customHeight="1">
      <c r="A28" s="7" t="s">
        <v>32</v>
      </c>
      <c r="B28" s="7" t="s">
        <v>125</v>
      </c>
      <c r="D28" s="23"/>
      <c r="E28" s="19"/>
      <c r="F28" s="19"/>
      <c r="G28" s="19"/>
      <c r="H28" s="19" t="s">
        <v>33</v>
      </c>
      <c r="I28" s="26"/>
      <c r="J28" s="26"/>
      <c r="K28" s="27"/>
      <c r="L28" s="27"/>
      <c r="M28" s="27"/>
      <c r="N28" s="27"/>
      <c r="O28" s="27"/>
      <c r="P28" s="24" t="s">
        <v>550</v>
      </c>
      <c r="Q28" s="295"/>
      <c r="R28" s="19"/>
      <c r="S28" s="19"/>
      <c r="T28" s="19" t="s">
        <v>35</v>
      </c>
      <c r="U28" s="19"/>
      <c r="V28" s="19"/>
      <c r="W28" s="19"/>
      <c r="X28" s="19"/>
      <c r="Y28" s="18"/>
      <c r="Z28" s="24">
        <v>9247</v>
      </c>
      <c r="AA28" s="215"/>
      <c r="AD28" s="9" t="s">
        <v>11</v>
      </c>
      <c r="AE28" s="9" t="s">
        <v>11</v>
      </c>
    </row>
    <row r="29" spans="1:31" ht="14.65" customHeight="1">
      <c r="A29" s="7" t="s">
        <v>34</v>
      </c>
      <c r="B29" s="7" t="s">
        <v>98</v>
      </c>
      <c r="D29" s="23"/>
      <c r="E29" s="19"/>
      <c r="F29" s="19"/>
      <c r="G29" s="19"/>
      <c r="H29" s="19" t="s">
        <v>35</v>
      </c>
      <c r="I29" s="19"/>
      <c r="J29" s="19"/>
      <c r="K29" s="18"/>
      <c r="L29" s="18"/>
      <c r="M29" s="18"/>
      <c r="N29" s="18"/>
      <c r="O29" s="18"/>
      <c r="P29" s="24">
        <v>125</v>
      </c>
      <c r="Q29" s="295"/>
      <c r="R29" s="405" t="s">
        <v>99</v>
      </c>
      <c r="S29" s="406"/>
      <c r="T29" s="406"/>
      <c r="U29" s="406"/>
      <c r="V29" s="406"/>
      <c r="W29" s="406"/>
      <c r="X29" s="406"/>
      <c r="Y29" s="406"/>
      <c r="Z29" s="28">
        <v>3695702</v>
      </c>
      <c r="AA29" s="296"/>
      <c r="AD29" s="9" t="s">
        <v>11</v>
      </c>
      <c r="AE29" s="9">
        <f>IF(AND(AE14="-",AE20="-"),"-",SUM(AE14,AE20))</f>
        <v>2760145968</v>
      </c>
    </row>
    <row r="30" spans="1:31" ht="14.65" customHeight="1">
      <c r="A30" s="7" t="s">
        <v>36</v>
      </c>
      <c r="D30" s="23"/>
      <c r="E30" s="19"/>
      <c r="F30" s="19"/>
      <c r="G30" s="19"/>
      <c r="H30" s="19" t="s">
        <v>37</v>
      </c>
      <c r="I30" s="19"/>
      <c r="J30" s="19"/>
      <c r="K30" s="18"/>
      <c r="L30" s="18"/>
      <c r="M30" s="18"/>
      <c r="N30" s="18"/>
      <c r="O30" s="18"/>
      <c r="P30" s="24">
        <v>-125</v>
      </c>
      <c r="Q30" s="295"/>
      <c r="R30" s="19" t="s">
        <v>321</v>
      </c>
      <c r="S30" s="319"/>
      <c r="T30" s="319"/>
      <c r="U30" s="319"/>
      <c r="V30" s="319"/>
      <c r="W30" s="319"/>
      <c r="X30" s="319"/>
      <c r="Y30" s="319"/>
      <c r="Z30" s="24"/>
      <c r="AA30" s="215"/>
      <c r="AD30" s="9" t="s">
        <v>11</v>
      </c>
    </row>
    <row r="31" spans="1:31" ht="14.65" customHeight="1">
      <c r="A31" s="7" t="s">
        <v>38</v>
      </c>
      <c r="B31" s="7" t="s">
        <v>128</v>
      </c>
      <c r="D31" s="23"/>
      <c r="E31" s="19"/>
      <c r="F31" s="19"/>
      <c r="G31" s="19"/>
      <c r="H31" s="19" t="s">
        <v>39</v>
      </c>
      <c r="I31" s="19"/>
      <c r="J31" s="19"/>
      <c r="K31" s="18"/>
      <c r="L31" s="18"/>
      <c r="M31" s="18"/>
      <c r="N31" s="18"/>
      <c r="O31" s="18"/>
      <c r="P31" s="24">
        <v>54923</v>
      </c>
      <c r="Q31" s="295"/>
      <c r="R31" s="19"/>
      <c r="S31" s="19" t="s">
        <v>129</v>
      </c>
      <c r="T31" s="19"/>
      <c r="U31" s="19"/>
      <c r="V31" s="19"/>
      <c r="W31" s="19"/>
      <c r="X31" s="19"/>
      <c r="Y31" s="18"/>
      <c r="Z31" s="24">
        <v>30760035</v>
      </c>
      <c r="AA31" s="215"/>
      <c r="AD31" s="9">
        <v>54923073</v>
      </c>
      <c r="AE31" s="9">
        <v>29662561856</v>
      </c>
    </row>
    <row r="32" spans="1:31" ht="14.65" customHeight="1">
      <c r="A32" s="7" t="s">
        <v>40</v>
      </c>
      <c r="B32" s="7" t="s">
        <v>130</v>
      </c>
      <c r="D32" s="23"/>
      <c r="E32" s="19"/>
      <c r="F32" s="19"/>
      <c r="G32" s="19" t="s">
        <v>41</v>
      </c>
      <c r="H32" s="19"/>
      <c r="I32" s="19"/>
      <c r="J32" s="19"/>
      <c r="K32" s="18"/>
      <c r="L32" s="18"/>
      <c r="M32" s="18"/>
      <c r="N32" s="18"/>
      <c r="O32" s="18"/>
      <c r="P32" s="24">
        <v>16144360</v>
      </c>
      <c r="Q32" s="295"/>
      <c r="R32" s="19"/>
      <c r="S32" s="18" t="s">
        <v>131</v>
      </c>
      <c r="T32" s="19"/>
      <c r="U32" s="19"/>
      <c r="V32" s="19"/>
      <c r="W32" s="19"/>
      <c r="X32" s="19"/>
      <c r="Y32" s="18"/>
      <c r="Z32" s="24">
        <v>-3196320</v>
      </c>
      <c r="AA32" s="215"/>
      <c r="AD32" s="9">
        <f>IF(COUNTIF(AD33:AD40,"-")=COUNTA(AD33:AD40),"-",SUM(AD33:AD40))</f>
        <v>16133544129</v>
      </c>
      <c r="AE32" s="9">
        <v>-2482178843</v>
      </c>
    </row>
    <row r="33" spans="1:30" ht="14.65" customHeight="1">
      <c r="A33" s="7" t="s">
        <v>42</v>
      </c>
      <c r="D33" s="23"/>
      <c r="E33" s="19"/>
      <c r="F33" s="19"/>
      <c r="G33" s="19"/>
      <c r="H33" s="19" t="s">
        <v>10</v>
      </c>
      <c r="I33" s="19"/>
      <c r="J33" s="19"/>
      <c r="K33" s="18"/>
      <c r="L33" s="18"/>
      <c r="M33" s="18"/>
      <c r="N33" s="18"/>
      <c r="O33" s="18"/>
      <c r="P33" s="24">
        <v>24015</v>
      </c>
      <c r="Q33" s="295"/>
      <c r="R33" s="23"/>
      <c r="S33" s="19"/>
      <c r="T33" s="19"/>
      <c r="U33" s="19"/>
      <c r="V33" s="19"/>
      <c r="W33" s="19"/>
      <c r="X33" s="19"/>
      <c r="Y33" s="18"/>
      <c r="Z33" s="24"/>
      <c r="AA33" s="297"/>
      <c r="AD33" s="9">
        <v>14437318</v>
      </c>
    </row>
    <row r="34" spans="1:30" ht="14.65" customHeight="1">
      <c r="A34" s="7" t="s">
        <v>43</v>
      </c>
      <c r="D34" s="23"/>
      <c r="E34" s="19"/>
      <c r="F34" s="19"/>
      <c r="G34" s="19"/>
      <c r="H34" s="19" t="s">
        <v>15</v>
      </c>
      <c r="I34" s="19"/>
      <c r="J34" s="19"/>
      <c r="K34" s="18"/>
      <c r="L34" s="18"/>
      <c r="M34" s="18"/>
      <c r="N34" s="18"/>
      <c r="O34" s="18"/>
      <c r="P34" s="24">
        <v>777180</v>
      </c>
      <c r="Q34" s="295"/>
      <c r="R34" s="407"/>
      <c r="S34" s="408"/>
      <c r="T34" s="408"/>
      <c r="U34" s="408"/>
      <c r="V34" s="408"/>
      <c r="W34" s="408"/>
      <c r="X34" s="408"/>
      <c r="Y34" s="408"/>
      <c r="Z34" s="24"/>
      <c r="AA34" s="215"/>
      <c r="AD34" s="9">
        <v>776543300</v>
      </c>
    </row>
    <row r="35" spans="1:30" ht="14.65" customHeight="1">
      <c r="A35" s="7" t="s">
        <v>44</v>
      </c>
      <c r="D35" s="23"/>
      <c r="E35" s="19"/>
      <c r="F35" s="19"/>
      <c r="G35" s="19"/>
      <c r="H35" s="19" t="s">
        <v>17</v>
      </c>
      <c r="I35" s="19"/>
      <c r="J35" s="19"/>
      <c r="K35" s="18"/>
      <c r="L35" s="18"/>
      <c r="M35" s="18"/>
      <c r="N35" s="18"/>
      <c r="O35" s="18"/>
      <c r="P35" s="24">
        <v>-258460</v>
      </c>
      <c r="Q35" s="295"/>
      <c r="R35" s="19"/>
      <c r="S35" s="319"/>
      <c r="T35" s="319"/>
      <c r="U35" s="319"/>
      <c r="V35" s="319"/>
      <c r="W35" s="319"/>
      <c r="X35" s="319"/>
      <c r="Y35" s="319"/>
      <c r="Z35" s="24"/>
      <c r="AA35" s="297"/>
      <c r="AD35" s="9">
        <v>-258013423</v>
      </c>
    </row>
    <row r="36" spans="1:30" ht="14.65" customHeight="1">
      <c r="A36" s="7" t="s">
        <v>45</v>
      </c>
      <c r="D36" s="23"/>
      <c r="E36" s="19"/>
      <c r="F36" s="19"/>
      <c r="G36" s="19"/>
      <c r="H36" s="19" t="s">
        <v>19</v>
      </c>
      <c r="I36" s="19"/>
      <c r="J36" s="19"/>
      <c r="K36" s="18"/>
      <c r="L36" s="18"/>
      <c r="M36" s="18"/>
      <c r="N36" s="18"/>
      <c r="O36" s="18"/>
      <c r="P36" s="24">
        <v>30413998</v>
      </c>
      <c r="Q36" s="295"/>
      <c r="R36" s="19"/>
      <c r="S36" s="19"/>
      <c r="T36" s="19"/>
      <c r="U36" s="19"/>
      <c r="V36" s="19"/>
      <c r="W36" s="19"/>
      <c r="X36" s="19"/>
      <c r="Y36" s="18"/>
      <c r="Z36" s="24"/>
      <c r="AA36" s="297"/>
      <c r="AD36" s="9">
        <v>30412353888</v>
      </c>
    </row>
    <row r="37" spans="1:30" ht="14.65" customHeight="1">
      <c r="A37" s="7" t="s">
        <v>46</v>
      </c>
      <c r="D37" s="23"/>
      <c r="E37" s="19"/>
      <c r="F37" s="19"/>
      <c r="G37" s="19"/>
      <c r="H37" s="19" t="s">
        <v>21</v>
      </c>
      <c r="I37" s="19"/>
      <c r="J37" s="19"/>
      <c r="K37" s="18"/>
      <c r="L37" s="18"/>
      <c r="M37" s="18"/>
      <c r="N37" s="18"/>
      <c r="O37" s="18"/>
      <c r="P37" s="24">
        <v>-14839328</v>
      </c>
      <c r="Q37" s="295"/>
      <c r="R37" s="17"/>
      <c r="S37" s="18"/>
      <c r="T37" s="18"/>
      <c r="U37" s="18"/>
      <c r="V37" s="18"/>
      <c r="W37" s="18"/>
      <c r="X37" s="18"/>
      <c r="Y37" s="34"/>
      <c r="Z37" s="24"/>
      <c r="AA37" s="297"/>
      <c r="AD37" s="9">
        <v>-14838731664</v>
      </c>
    </row>
    <row r="38" spans="1:30" ht="14.65" customHeight="1">
      <c r="A38" s="7" t="s">
        <v>47</v>
      </c>
      <c r="D38" s="23"/>
      <c r="E38" s="19"/>
      <c r="F38" s="19"/>
      <c r="G38" s="19"/>
      <c r="H38" s="19" t="s">
        <v>35</v>
      </c>
      <c r="I38" s="19"/>
      <c r="J38" s="19"/>
      <c r="K38" s="18"/>
      <c r="L38" s="18"/>
      <c r="M38" s="18"/>
      <c r="N38" s="18"/>
      <c r="O38" s="18"/>
      <c r="P38" s="24" t="s">
        <v>550</v>
      </c>
      <c r="Q38" s="295"/>
      <c r="R38" s="18"/>
      <c r="S38" s="18"/>
      <c r="T38" s="18"/>
      <c r="U38" s="18"/>
      <c r="V38" s="18"/>
      <c r="W38" s="18"/>
      <c r="X38" s="18"/>
      <c r="Y38" s="18"/>
      <c r="Z38" s="24"/>
      <c r="AA38" s="297"/>
      <c r="AD38" s="9" t="s">
        <v>11</v>
      </c>
    </row>
    <row r="39" spans="1:30" ht="14.65" customHeight="1">
      <c r="A39" s="7" t="s">
        <v>48</v>
      </c>
      <c r="D39" s="23"/>
      <c r="E39" s="19"/>
      <c r="F39" s="19"/>
      <c r="G39" s="19"/>
      <c r="H39" s="19" t="s">
        <v>37</v>
      </c>
      <c r="I39" s="19"/>
      <c r="J39" s="19"/>
      <c r="K39" s="18"/>
      <c r="L39" s="18"/>
      <c r="M39" s="18"/>
      <c r="N39" s="18"/>
      <c r="O39" s="18"/>
      <c r="P39" s="24" t="s">
        <v>550</v>
      </c>
      <c r="Q39" s="295"/>
      <c r="R39" s="35"/>
      <c r="S39" s="35"/>
      <c r="T39" s="35"/>
      <c r="U39" s="35"/>
      <c r="V39" s="35"/>
      <c r="W39" s="35"/>
      <c r="X39" s="35"/>
      <c r="Y39" s="35"/>
      <c r="Z39" s="213"/>
      <c r="AA39" s="298"/>
      <c r="AD39" s="9" t="s">
        <v>11</v>
      </c>
    </row>
    <row r="40" spans="1:30" ht="14.65" customHeight="1">
      <c r="A40" s="7" t="s">
        <v>49</v>
      </c>
      <c r="D40" s="23"/>
      <c r="E40" s="19"/>
      <c r="F40" s="19"/>
      <c r="G40" s="19"/>
      <c r="H40" s="19" t="s">
        <v>39</v>
      </c>
      <c r="I40" s="19"/>
      <c r="J40" s="19"/>
      <c r="K40" s="18"/>
      <c r="L40" s="18"/>
      <c r="M40" s="18"/>
      <c r="N40" s="18"/>
      <c r="O40" s="18"/>
      <c r="P40" s="24">
        <v>26955</v>
      </c>
      <c r="Q40" s="295"/>
      <c r="R40" s="35"/>
      <c r="S40" s="35"/>
      <c r="T40" s="35"/>
      <c r="U40" s="35"/>
      <c r="V40" s="35"/>
      <c r="W40" s="35"/>
      <c r="X40" s="35"/>
      <c r="Y40" s="35"/>
      <c r="Z40" s="213"/>
      <c r="AA40" s="298"/>
      <c r="AD40" s="9">
        <v>26954710</v>
      </c>
    </row>
    <row r="41" spans="1:30" ht="14.65" customHeight="1">
      <c r="A41" s="7" t="s">
        <v>50</v>
      </c>
      <c r="D41" s="23"/>
      <c r="E41" s="19"/>
      <c r="F41" s="19"/>
      <c r="G41" s="19" t="s">
        <v>51</v>
      </c>
      <c r="H41" s="26"/>
      <c r="I41" s="26"/>
      <c r="J41" s="26"/>
      <c r="K41" s="27"/>
      <c r="L41" s="27"/>
      <c r="M41" s="27"/>
      <c r="N41" s="27"/>
      <c r="O41" s="27"/>
      <c r="P41" s="24">
        <v>725716</v>
      </c>
      <c r="Q41" s="295"/>
      <c r="R41" s="35"/>
      <c r="S41" s="35"/>
      <c r="T41" s="35"/>
      <c r="U41" s="35"/>
      <c r="V41" s="35"/>
      <c r="W41" s="35"/>
      <c r="X41" s="35"/>
      <c r="Y41" s="35"/>
      <c r="Z41" s="213"/>
      <c r="AA41" s="298"/>
      <c r="AD41" s="9">
        <v>648080149</v>
      </c>
    </row>
    <row r="42" spans="1:30" ht="14.65" customHeight="1">
      <c r="A42" s="7" t="s">
        <v>52</v>
      </c>
      <c r="D42" s="23"/>
      <c r="E42" s="19"/>
      <c r="F42" s="19"/>
      <c r="G42" s="19" t="s">
        <v>53</v>
      </c>
      <c r="H42" s="26"/>
      <c r="I42" s="26"/>
      <c r="J42" s="26"/>
      <c r="K42" s="27"/>
      <c r="L42" s="27"/>
      <c r="M42" s="27"/>
      <c r="N42" s="27"/>
      <c r="O42" s="27"/>
      <c r="P42" s="24">
        <v>-531873</v>
      </c>
      <c r="Q42" s="295"/>
      <c r="R42" s="35"/>
      <c r="S42" s="35"/>
      <c r="T42" s="35"/>
      <c r="U42" s="35"/>
      <c r="V42" s="35"/>
      <c r="W42" s="35"/>
      <c r="X42" s="35"/>
      <c r="Y42" s="35"/>
      <c r="Z42" s="213"/>
      <c r="AA42" s="298"/>
      <c r="AD42" s="9">
        <v>-464965923</v>
      </c>
    </row>
    <row r="43" spans="1:30" ht="14.65" customHeight="1">
      <c r="A43" s="7" t="s">
        <v>54</v>
      </c>
      <c r="D43" s="23"/>
      <c r="E43" s="19"/>
      <c r="F43" s="19" t="s">
        <v>55</v>
      </c>
      <c r="G43" s="19"/>
      <c r="H43" s="26"/>
      <c r="I43" s="26"/>
      <c r="J43" s="26"/>
      <c r="K43" s="27"/>
      <c r="L43" s="27"/>
      <c r="M43" s="27"/>
      <c r="N43" s="27"/>
      <c r="O43" s="27"/>
      <c r="P43" s="24">
        <v>10777</v>
      </c>
      <c r="Q43" s="295"/>
      <c r="R43" s="35"/>
      <c r="S43" s="35"/>
      <c r="T43" s="35"/>
      <c r="U43" s="35"/>
      <c r="V43" s="35"/>
      <c r="W43" s="35"/>
      <c r="X43" s="35"/>
      <c r="Y43" s="35"/>
      <c r="Z43" s="213"/>
      <c r="AA43" s="298"/>
      <c r="AD43" s="9">
        <f>IF(COUNTIF(AD44:AD45,"-")=COUNTA(AD44:AD45),"-",SUM(AD44:AD45))</f>
        <v>9120892</v>
      </c>
    </row>
    <row r="44" spans="1:30" ht="14.65" customHeight="1">
      <c r="A44" s="7" t="s">
        <v>56</v>
      </c>
      <c r="D44" s="23"/>
      <c r="E44" s="19"/>
      <c r="F44" s="19"/>
      <c r="G44" s="19" t="s">
        <v>57</v>
      </c>
      <c r="H44" s="19"/>
      <c r="I44" s="19"/>
      <c r="J44" s="19"/>
      <c r="K44" s="18"/>
      <c r="L44" s="18"/>
      <c r="M44" s="18"/>
      <c r="N44" s="18"/>
      <c r="O44" s="18"/>
      <c r="P44" s="24">
        <v>10239</v>
      </c>
      <c r="Q44" s="295"/>
      <c r="R44" s="35"/>
      <c r="S44" s="35"/>
      <c r="T44" s="35"/>
      <c r="U44" s="35"/>
      <c r="V44" s="35"/>
      <c r="W44" s="35"/>
      <c r="X44" s="35"/>
      <c r="Y44" s="35"/>
      <c r="Z44" s="213"/>
      <c r="AA44" s="298"/>
      <c r="AD44" s="9">
        <v>9120892</v>
      </c>
    </row>
    <row r="45" spans="1:30" ht="14.65" customHeight="1">
      <c r="A45" s="7" t="s">
        <v>58</v>
      </c>
      <c r="D45" s="23"/>
      <c r="E45" s="19"/>
      <c r="F45" s="19"/>
      <c r="G45" s="19" t="s">
        <v>35</v>
      </c>
      <c r="H45" s="19"/>
      <c r="I45" s="19"/>
      <c r="J45" s="19"/>
      <c r="K45" s="18"/>
      <c r="L45" s="18"/>
      <c r="M45" s="18"/>
      <c r="N45" s="18"/>
      <c r="O45" s="18"/>
      <c r="P45" s="24">
        <v>538</v>
      </c>
      <c r="Q45" s="295"/>
      <c r="R45" s="35"/>
      <c r="S45" s="35"/>
      <c r="T45" s="35"/>
      <c r="U45" s="35"/>
      <c r="V45" s="35"/>
      <c r="W45" s="35"/>
      <c r="X45" s="35"/>
      <c r="Y45" s="35"/>
      <c r="Z45" s="213"/>
      <c r="AA45" s="298"/>
      <c r="AD45" s="9" t="s">
        <v>11</v>
      </c>
    </row>
    <row r="46" spans="1:30" ht="14.65" customHeight="1">
      <c r="A46" s="7" t="s">
        <v>59</v>
      </c>
      <c r="D46" s="23"/>
      <c r="E46" s="19"/>
      <c r="F46" s="19" t="s">
        <v>60</v>
      </c>
      <c r="G46" s="19"/>
      <c r="H46" s="19"/>
      <c r="I46" s="19"/>
      <c r="J46" s="19"/>
      <c r="K46" s="19"/>
      <c r="L46" s="18"/>
      <c r="M46" s="18"/>
      <c r="N46" s="18"/>
      <c r="O46" s="18"/>
      <c r="P46" s="24">
        <v>3011411</v>
      </c>
      <c r="Q46" s="295"/>
      <c r="R46" s="35"/>
      <c r="S46" s="35"/>
      <c r="T46" s="35"/>
      <c r="U46" s="35"/>
      <c r="V46" s="35"/>
      <c r="W46" s="35"/>
      <c r="X46" s="35"/>
      <c r="Y46" s="35"/>
      <c r="Z46" s="213"/>
      <c r="AA46" s="298"/>
      <c r="AD46" s="9">
        <f>IF(COUNTIF(AD47:AD58,"-")=COUNTA(AD47:AD58),"-",SUM(AD47,AD51:AD54,AD57:AD58))</f>
        <v>2609213889</v>
      </c>
    </row>
    <row r="47" spans="1:30" ht="14.65" customHeight="1">
      <c r="A47" s="7" t="s">
        <v>61</v>
      </c>
      <c r="D47" s="23"/>
      <c r="E47" s="19"/>
      <c r="F47" s="19"/>
      <c r="G47" s="19" t="s">
        <v>62</v>
      </c>
      <c r="H47" s="19"/>
      <c r="I47" s="19"/>
      <c r="J47" s="19"/>
      <c r="K47" s="19"/>
      <c r="L47" s="18"/>
      <c r="M47" s="18"/>
      <c r="N47" s="18"/>
      <c r="O47" s="18"/>
      <c r="P47" s="24">
        <v>44563</v>
      </c>
      <c r="Q47" s="295"/>
      <c r="R47" s="35"/>
      <c r="S47" s="35"/>
      <c r="T47" s="35"/>
      <c r="U47" s="35"/>
      <c r="V47" s="35"/>
      <c r="W47" s="35"/>
      <c r="X47" s="35"/>
      <c r="Y47" s="35"/>
      <c r="Z47" s="213"/>
      <c r="AA47" s="298"/>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550</v>
      </c>
      <c r="Q48" s="295"/>
      <c r="R48" s="35"/>
      <c r="S48" s="35"/>
      <c r="T48" s="35"/>
      <c r="U48" s="35"/>
      <c r="V48" s="35"/>
      <c r="W48" s="35"/>
      <c r="X48" s="35"/>
      <c r="Y48" s="35"/>
      <c r="Z48" s="213"/>
      <c r="AA48" s="298"/>
      <c r="AD48" s="9" t="s">
        <v>11</v>
      </c>
    </row>
    <row r="49" spans="1:30" ht="14.65" customHeight="1">
      <c r="A49" s="7" t="s">
        <v>65</v>
      </c>
      <c r="D49" s="23"/>
      <c r="E49" s="19"/>
      <c r="F49" s="19"/>
      <c r="G49" s="19"/>
      <c r="H49" s="19" t="s">
        <v>66</v>
      </c>
      <c r="I49" s="19"/>
      <c r="J49" s="19"/>
      <c r="K49" s="19"/>
      <c r="L49" s="18"/>
      <c r="M49" s="18"/>
      <c r="N49" s="18"/>
      <c r="O49" s="18"/>
      <c r="P49" s="24">
        <v>44563</v>
      </c>
      <c r="Q49" s="295"/>
      <c r="R49" s="35"/>
      <c r="S49" s="35"/>
      <c r="T49" s="35"/>
      <c r="U49" s="35"/>
      <c r="V49" s="35"/>
      <c r="W49" s="35"/>
      <c r="X49" s="35"/>
      <c r="Y49" s="35"/>
      <c r="Z49" s="213"/>
      <c r="AA49" s="298"/>
      <c r="AD49" s="9">
        <v>33082354</v>
      </c>
    </row>
    <row r="50" spans="1:30" ht="14.65" customHeight="1">
      <c r="A50" s="7" t="s">
        <v>67</v>
      </c>
      <c r="D50" s="23"/>
      <c r="E50" s="19"/>
      <c r="F50" s="19"/>
      <c r="G50" s="19"/>
      <c r="H50" s="19" t="s">
        <v>35</v>
      </c>
      <c r="I50" s="19"/>
      <c r="J50" s="19"/>
      <c r="K50" s="19"/>
      <c r="L50" s="18"/>
      <c r="M50" s="18"/>
      <c r="N50" s="18"/>
      <c r="O50" s="18"/>
      <c r="P50" s="24" t="s">
        <v>550</v>
      </c>
      <c r="Q50" s="295"/>
      <c r="R50" s="35"/>
      <c r="S50" s="35"/>
      <c r="T50" s="35"/>
      <c r="U50" s="35"/>
      <c r="V50" s="35"/>
      <c r="W50" s="35"/>
      <c r="X50" s="35"/>
      <c r="Y50" s="35"/>
      <c r="Z50" s="213"/>
      <c r="AA50" s="298"/>
      <c r="AD50" s="9" t="s">
        <v>11</v>
      </c>
    </row>
    <row r="51" spans="1:30" ht="14.65" customHeight="1">
      <c r="A51" s="7" t="s">
        <v>68</v>
      </c>
      <c r="D51" s="23"/>
      <c r="E51" s="19"/>
      <c r="F51" s="19"/>
      <c r="G51" s="19" t="s">
        <v>69</v>
      </c>
      <c r="H51" s="19"/>
      <c r="I51" s="19"/>
      <c r="J51" s="19"/>
      <c r="K51" s="19"/>
      <c r="L51" s="18"/>
      <c r="M51" s="18"/>
      <c r="N51" s="18"/>
      <c r="O51" s="18"/>
      <c r="P51" s="24" t="s">
        <v>550</v>
      </c>
      <c r="Q51" s="295"/>
      <c r="R51" s="35"/>
      <c r="S51" s="35"/>
      <c r="T51" s="35"/>
      <c r="U51" s="35"/>
      <c r="V51" s="35"/>
      <c r="W51" s="35"/>
      <c r="X51" s="35"/>
      <c r="Y51" s="35"/>
      <c r="Z51" s="213"/>
      <c r="AA51" s="298"/>
      <c r="AD51" s="9" t="s">
        <v>11</v>
      </c>
    </row>
    <row r="52" spans="1:30" ht="14.65" customHeight="1">
      <c r="A52" s="7" t="s">
        <v>70</v>
      </c>
      <c r="D52" s="23"/>
      <c r="E52" s="19"/>
      <c r="F52" s="19"/>
      <c r="G52" s="19" t="s">
        <v>71</v>
      </c>
      <c r="H52" s="19"/>
      <c r="I52" s="19"/>
      <c r="J52" s="19"/>
      <c r="K52" s="18"/>
      <c r="L52" s="18"/>
      <c r="M52" s="18"/>
      <c r="N52" s="18"/>
      <c r="O52" s="18"/>
      <c r="P52" s="24">
        <v>2769</v>
      </c>
      <c r="Q52" s="295"/>
      <c r="R52" s="35"/>
      <c r="S52" s="35"/>
      <c r="T52" s="35"/>
      <c r="U52" s="35"/>
      <c r="V52" s="35"/>
      <c r="W52" s="35"/>
      <c r="X52" s="35"/>
      <c r="Y52" s="35"/>
      <c r="Z52" s="213"/>
      <c r="AA52" s="298"/>
      <c r="AD52" s="9">
        <v>2747757</v>
      </c>
    </row>
    <row r="53" spans="1:30" ht="14.65" customHeight="1">
      <c r="A53" s="7" t="s">
        <v>72</v>
      </c>
      <c r="D53" s="23"/>
      <c r="E53" s="19"/>
      <c r="F53" s="19"/>
      <c r="G53" s="19" t="s">
        <v>73</v>
      </c>
      <c r="H53" s="19"/>
      <c r="I53" s="19"/>
      <c r="J53" s="19"/>
      <c r="K53" s="18"/>
      <c r="L53" s="18"/>
      <c r="M53" s="18"/>
      <c r="N53" s="18"/>
      <c r="O53" s="18"/>
      <c r="P53" s="24">
        <v>6104</v>
      </c>
      <c r="Q53" s="295"/>
      <c r="R53" s="35"/>
      <c r="S53" s="35"/>
      <c r="T53" s="35"/>
      <c r="U53" s="35"/>
      <c r="V53" s="35"/>
      <c r="W53" s="35"/>
      <c r="X53" s="35"/>
      <c r="Y53" s="35"/>
      <c r="Z53" s="213"/>
      <c r="AA53" s="298"/>
      <c r="AD53" s="9">
        <v>1800000</v>
      </c>
    </row>
    <row r="54" spans="1:30" ht="14.65" customHeight="1">
      <c r="A54" s="7" t="s">
        <v>74</v>
      </c>
      <c r="D54" s="23"/>
      <c r="E54" s="19"/>
      <c r="F54" s="19"/>
      <c r="G54" s="19" t="s">
        <v>75</v>
      </c>
      <c r="H54" s="19"/>
      <c r="I54" s="19"/>
      <c r="J54" s="19"/>
      <c r="K54" s="18"/>
      <c r="L54" s="18"/>
      <c r="M54" s="18"/>
      <c r="N54" s="18"/>
      <c r="O54" s="18"/>
      <c r="P54" s="24">
        <v>2957932</v>
      </c>
      <c r="Q54" s="295"/>
      <c r="R54" s="35"/>
      <c r="S54" s="35"/>
      <c r="T54" s="35"/>
      <c r="U54" s="35"/>
      <c r="V54" s="35"/>
      <c r="W54" s="35"/>
      <c r="X54" s="35"/>
      <c r="Y54" s="35"/>
      <c r="Z54" s="213"/>
      <c r="AA54" s="298"/>
      <c r="AD54" s="9">
        <f>IF(COUNTIF(AD55:AD56,"-")=COUNTA(AD55:AD56),"-",SUM(AD55:AD56))</f>
        <v>2571583778</v>
      </c>
    </row>
    <row r="55" spans="1:30" ht="14.65" customHeight="1">
      <c r="A55" s="7" t="s">
        <v>76</v>
      </c>
      <c r="D55" s="23"/>
      <c r="E55" s="19"/>
      <c r="F55" s="19"/>
      <c r="G55" s="19"/>
      <c r="H55" s="19" t="s">
        <v>77</v>
      </c>
      <c r="I55" s="19"/>
      <c r="J55" s="19"/>
      <c r="K55" s="18"/>
      <c r="L55" s="18"/>
      <c r="M55" s="18"/>
      <c r="N55" s="18"/>
      <c r="O55" s="18"/>
      <c r="P55" s="24">
        <v>1328199</v>
      </c>
      <c r="Q55" s="295"/>
      <c r="R55" s="35"/>
      <c r="S55" s="35"/>
      <c r="T55" s="35"/>
      <c r="U55" s="35"/>
      <c r="V55" s="35"/>
      <c r="W55" s="35"/>
      <c r="X55" s="35"/>
      <c r="Y55" s="35"/>
      <c r="Z55" s="213"/>
      <c r="AA55" s="298"/>
      <c r="AD55" s="9">
        <v>1328199271</v>
      </c>
    </row>
    <row r="56" spans="1:30" ht="14.65" customHeight="1">
      <c r="A56" s="7" t="s">
        <v>78</v>
      </c>
      <c r="D56" s="23"/>
      <c r="E56" s="18"/>
      <c r="F56" s="19"/>
      <c r="G56" s="19"/>
      <c r="H56" s="19" t="s">
        <v>35</v>
      </c>
      <c r="I56" s="19"/>
      <c r="J56" s="19"/>
      <c r="K56" s="18"/>
      <c r="L56" s="18"/>
      <c r="M56" s="18"/>
      <c r="N56" s="18"/>
      <c r="O56" s="18"/>
      <c r="P56" s="24">
        <v>1629733</v>
      </c>
      <c r="Q56" s="295"/>
      <c r="R56" s="35"/>
      <c r="S56" s="35"/>
      <c r="T56" s="35"/>
      <c r="U56" s="35"/>
      <c r="V56" s="35"/>
      <c r="W56" s="35"/>
      <c r="X56" s="35"/>
      <c r="Y56" s="35"/>
      <c r="Z56" s="213"/>
      <c r="AA56" s="298"/>
      <c r="AD56" s="9">
        <v>1243384507</v>
      </c>
    </row>
    <row r="57" spans="1:30" ht="14.65" customHeight="1">
      <c r="A57" s="7" t="s">
        <v>79</v>
      </c>
      <c r="D57" s="23"/>
      <c r="E57" s="18"/>
      <c r="F57" s="19"/>
      <c r="G57" s="19" t="s">
        <v>35</v>
      </c>
      <c r="H57" s="19"/>
      <c r="I57" s="19"/>
      <c r="J57" s="19"/>
      <c r="K57" s="18"/>
      <c r="L57" s="18"/>
      <c r="M57" s="18"/>
      <c r="N57" s="18"/>
      <c r="O57" s="18"/>
      <c r="P57" s="24">
        <v>50</v>
      </c>
      <c r="Q57" s="295"/>
      <c r="R57" s="35"/>
      <c r="S57" s="35"/>
      <c r="T57" s="35"/>
      <c r="U57" s="35"/>
      <c r="V57" s="35"/>
      <c r="W57" s="35"/>
      <c r="X57" s="35"/>
      <c r="Y57" s="35"/>
      <c r="Z57" s="213"/>
      <c r="AA57" s="298"/>
      <c r="AD57" s="9" t="s">
        <v>11</v>
      </c>
    </row>
    <row r="58" spans="1:30" ht="14.65" customHeight="1">
      <c r="A58" s="7" t="s">
        <v>80</v>
      </c>
      <c r="D58" s="23"/>
      <c r="E58" s="18"/>
      <c r="F58" s="19"/>
      <c r="G58" s="19" t="s">
        <v>81</v>
      </c>
      <c r="H58" s="19"/>
      <c r="I58" s="19"/>
      <c r="J58" s="19"/>
      <c r="K58" s="18"/>
      <c r="L58" s="18"/>
      <c r="M58" s="18"/>
      <c r="N58" s="18"/>
      <c r="O58" s="18"/>
      <c r="P58" s="24">
        <v>-7</v>
      </c>
      <c r="Q58" s="295"/>
      <c r="R58" s="35"/>
      <c r="S58" s="35"/>
      <c r="T58" s="35"/>
      <c r="U58" s="35"/>
      <c r="V58" s="35"/>
      <c r="W58" s="35"/>
      <c r="X58" s="35"/>
      <c r="Y58" s="35"/>
      <c r="Z58" s="213"/>
      <c r="AA58" s="298"/>
      <c r="AD58" s="9" t="s">
        <v>11</v>
      </c>
    </row>
    <row r="59" spans="1:30" ht="14.65" customHeight="1">
      <c r="A59" s="7" t="s">
        <v>82</v>
      </c>
      <c r="D59" s="23"/>
      <c r="E59" s="18" t="s">
        <v>83</v>
      </c>
      <c r="F59" s="19"/>
      <c r="G59" s="20"/>
      <c r="H59" s="20"/>
      <c r="I59" s="20"/>
      <c r="J59" s="18"/>
      <c r="K59" s="18"/>
      <c r="L59" s="18"/>
      <c r="M59" s="18"/>
      <c r="N59" s="18"/>
      <c r="O59" s="18"/>
      <c r="P59" s="24">
        <v>2130649</v>
      </c>
      <c r="Q59" s="295"/>
      <c r="R59" s="35"/>
      <c r="S59" s="35"/>
      <c r="T59" s="35"/>
      <c r="U59" s="35"/>
      <c r="V59" s="35"/>
      <c r="W59" s="35"/>
      <c r="X59" s="35"/>
      <c r="Y59" s="35"/>
      <c r="Z59" s="213"/>
      <c r="AA59" s="298"/>
      <c r="AD59" s="9">
        <f>IF(COUNTIF(AD60:AD68,"-")=COUNTA(AD60:AD68),"-",SUM(AD60:AD63,AD66:AD68))</f>
        <v>1854381293</v>
      </c>
    </row>
    <row r="60" spans="1:30" ht="14.65" customHeight="1">
      <c r="A60" s="7" t="s">
        <v>84</v>
      </c>
      <c r="D60" s="23"/>
      <c r="E60" s="18"/>
      <c r="F60" s="19" t="s">
        <v>85</v>
      </c>
      <c r="G60" s="20"/>
      <c r="H60" s="20"/>
      <c r="I60" s="20"/>
      <c r="J60" s="18"/>
      <c r="K60" s="18"/>
      <c r="L60" s="18"/>
      <c r="M60" s="18"/>
      <c r="N60" s="18"/>
      <c r="O60" s="18"/>
      <c r="P60" s="24">
        <v>432376</v>
      </c>
      <c r="Q60" s="295"/>
      <c r="R60" s="35"/>
      <c r="S60" s="35"/>
      <c r="T60" s="35"/>
      <c r="U60" s="35"/>
      <c r="V60" s="35"/>
      <c r="W60" s="35"/>
      <c r="X60" s="35"/>
      <c r="Y60" s="35"/>
      <c r="Z60" s="213"/>
      <c r="AA60" s="298"/>
      <c r="AD60" s="9">
        <v>275188922</v>
      </c>
    </row>
    <row r="61" spans="1:30" ht="14.65" customHeight="1">
      <c r="A61" s="7" t="s">
        <v>86</v>
      </c>
      <c r="D61" s="23"/>
      <c r="E61" s="18"/>
      <c r="F61" s="19" t="s">
        <v>87</v>
      </c>
      <c r="G61" s="19"/>
      <c r="H61" s="26"/>
      <c r="I61" s="19"/>
      <c r="J61" s="19"/>
      <c r="K61" s="18"/>
      <c r="L61" s="18"/>
      <c r="M61" s="18"/>
      <c r="N61" s="18"/>
      <c r="O61" s="18"/>
      <c r="P61" s="24">
        <v>61973</v>
      </c>
      <c r="Q61" s="295"/>
      <c r="R61" s="35"/>
      <c r="S61" s="35"/>
      <c r="T61" s="35"/>
      <c r="U61" s="35"/>
      <c r="V61" s="35"/>
      <c r="W61" s="35"/>
      <c r="X61" s="35"/>
      <c r="Y61" s="35"/>
      <c r="Z61" s="213"/>
      <c r="AA61" s="298"/>
      <c r="AD61" s="9">
        <v>1833169</v>
      </c>
    </row>
    <row r="62" spans="1:30" ht="14.65" customHeight="1">
      <c r="A62" s="7">
        <v>1500000</v>
      </c>
      <c r="D62" s="23"/>
      <c r="E62" s="18"/>
      <c r="F62" s="19" t="s">
        <v>88</v>
      </c>
      <c r="G62" s="19"/>
      <c r="H62" s="19"/>
      <c r="I62" s="19"/>
      <c r="J62" s="19"/>
      <c r="K62" s="18"/>
      <c r="L62" s="18"/>
      <c r="M62" s="18"/>
      <c r="N62" s="18"/>
      <c r="O62" s="18"/>
      <c r="P62" s="24">
        <v>499</v>
      </c>
      <c r="Q62" s="295"/>
      <c r="R62" s="35"/>
      <c r="S62" s="35"/>
      <c r="T62" s="35"/>
      <c r="U62" s="35"/>
      <c r="V62" s="35"/>
      <c r="W62" s="35"/>
      <c r="X62" s="35"/>
      <c r="Y62" s="35"/>
      <c r="Z62" s="213"/>
      <c r="AA62" s="298"/>
      <c r="AD62" s="9" t="s">
        <v>11</v>
      </c>
    </row>
    <row r="63" spans="1:30" ht="14.65" customHeight="1">
      <c r="A63" s="7" t="s">
        <v>89</v>
      </c>
      <c r="D63" s="23"/>
      <c r="E63" s="19"/>
      <c r="F63" s="19" t="s">
        <v>75</v>
      </c>
      <c r="G63" s="19"/>
      <c r="H63" s="26"/>
      <c r="I63" s="19"/>
      <c r="J63" s="19"/>
      <c r="K63" s="18"/>
      <c r="L63" s="18"/>
      <c r="M63" s="18"/>
      <c r="N63" s="18"/>
      <c r="O63" s="18"/>
      <c r="P63" s="24">
        <v>1630768</v>
      </c>
      <c r="Q63" s="295"/>
      <c r="R63" s="35"/>
      <c r="S63" s="35"/>
      <c r="T63" s="35"/>
      <c r="U63" s="35"/>
      <c r="V63" s="35"/>
      <c r="W63" s="35"/>
      <c r="X63" s="35"/>
      <c r="Y63" s="35"/>
      <c r="Z63" s="213"/>
      <c r="AA63" s="298"/>
      <c r="AD63" s="9">
        <f>IF(COUNTIF(AD64:AD65,"-")=COUNTA(AD64:AD65),"-",SUM(AD64:AD65))</f>
        <v>1576414168</v>
      </c>
    </row>
    <row r="64" spans="1:30" ht="14.65" customHeight="1">
      <c r="A64" s="7" t="s">
        <v>90</v>
      </c>
      <c r="D64" s="23"/>
      <c r="E64" s="19"/>
      <c r="F64" s="19"/>
      <c r="G64" s="19" t="s">
        <v>91</v>
      </c>
      <c r="H64" s="19"/>
      <c r="I64" s="19"/>
      <c r="J64" s="19"/>
      <c r="K64" s="18"/>
      <c r="L64" s="18"/>
      <c r="M64" s="18"/>
      <c r="N64" s="18"/>
      <c r="O64" s="18"/>
      <c r="P64" s="24">
        <v>1630768</v>
      </c>
      <c r="Q64" s="295"/>
      <c r="R64" s="35"/>
      <c r="S64" s="35"/>
      <c r="T64" s="35"/>
      <c r="U64" s="35"/>
      <c r="V64" s="35"/>
      <c r="W64" s="35"/>
      <c r="X64" s="35"/>
      <c r="Y64" s="35"/>
      <c r="Z64" s="213"/>
      <c r="AA64" s="298"/>
      <c r="AD64" s="9">
        <v>1576414168</v>
      </c>
    </row>
    <row r="65" spans="1:31" ht="14.65" customHeight="1">
      <c r="A65" s="7" t="s">
        <v>92</v>
      </c>
      <c r="D65" s="23"/>
      <c r="E65" s="19"/>
      <c r="F65" s="19"/>
      <c r="G65" s="19" t="s">
        <v>77</v>
      </c>
      <c r="H65" s="19"/>
      <c r="I65" s="19"/>
      <c r="J65" s="19"/>
      <c r="K65" s="18"/>
      <c r="L65" s="18"/>
      <c r="M65" s="18"/>
      <c r="N65" s="18"/>
      <c r="O65" s="18"/>
      <c r="P65" s="24" t="s">
        <v>550</v>
      </c>
      <c r="Q65" s="295"/>
      <c r="R65" s="35"/>
      <c r="S65" s="35"/>
      <c r="T65" s="35"/>
      <c r="U65" s="35"/>
      <c r="V65" s="35"/>
      <c r="W65" s="35"/>
      <c r="X65" s="35"/>
      <c r="Y65" s="35"/>
      <c r="Z65" s="213"/>
      <c r="AA65" s="298"/>
      <c r="AD65" s="9" t="s">
        <v>11</v>
      </c>
    </row>
    <row r="66" spans="1:31" ht="14.65" customHeight="1">
      <c r="A66" s="7" t="s">
        <v>93</v>
      </c>
      <c r="D66" s="23"/>
      <c r="E66" s="19"/>
      <c r="F66" s="19" t="s">
        <v>94</v>
      </c>
      <c r="G66" s="19"/>
      <c r="H66" s="19"/>
      <c r="I66" s="19"/>
      <c r="J66" s="19"/>
      <c r="K66" s="18"/>
      <c r="L66" s="18"/>
      <c r="M66" s="18"/>
      <c r="N66" s="18"/>
      <c r="O66" s="18"/>
      <c r="P66" s="24">
        <v>1234</v>
      </c>
      <c r="Q66" s="295"/>
      <c r="R66" s="35"/>
      <c r="S66" s="35"/>
      <c r="T66" s="35"/>
      <c r="U66" s="35"/>
      <c r="V66" s="35"/>
      <c r="W66" s="35"/>
      <c r="X66" s="35"/>
      <c r="Y66" s="35"/>
      <c r="Z66" s="213"/>
      <c r="AA66" s="298"/>
      <c r="AD66" s="9" t="s">
        <v>11</v>
      </c>
    </row>
    <row r="67" spans="1:31" ht="14.65" customHeight="1">
      <c r="A67" s="7" t="s">
        <v>95</v>
      </c>
      <c r="D67" s="23"/>
      <c r="E67" s="19"/>
      <c r="F67" s="19" t="s">
        <v>35</v>
      </c>
      <c r="G67" s="19"/>
      <c r="H67" s="26"/>
      <c r="I67" s="19"/>
      <c r="J67" s="19"/>
      <c r="K67" s="18"/>
      <c r="L67" s="18"/>
      <c r="M67" s="18"/>
      <c r="N67" s="18"/>
      <c r="O67" s="18"/>
      <c r="P67" s="24">
        <v>2859</v>
      </c>
      <c r="Q67" s="295"/>
      <c r="R67" s="35"/>
      <c r="S67" s="35"/>
      <c r="T67" s="35"/>
      <c r="U67" s="35"/>
      <c r="V67" s="35"/>
      <c r="W67" s="35"/>
      <c r="X67" s="35"/>
      <c r="Y67" s="35"/>
      <c r="Z67" s="213"/>
      <c r="AA67" s="298"/>
      <c r="AD67" s="9" t="s">
        <v>11</v>
      </c>
    </row>
    <row r="68" spans="1:31" ht="14.65" customHeight="1">
      <c r="A68" s="7" t="s">
        <v>96</v>
      </c>
      <c r="D68" s="23"/>
      <c r="E68" s="19"/>
      <c r="F68" s="35" t="s">
        <v>81</v>
      </c>
      <c r="G68" s="19"/>
      <c r="H68" s="19"/>
      <c r="I68" s="19"/>
      <c r="J68" s="19"/>
      <c r="K68" s="18"/>
      <c r="L68" s="18"/>
      <c r="M68" s="18"/>
      <c r="N68" s="18"/>
      <c r="O68" s="18"/>
      <c r="P68" s="24">
        <v>940</v>
      </c>
      <c r="Q68" s="295"/>
      <c r="R68" s="35"/>
      <c r="S68" s="35"/>
      <c r="T68" s="35"/>
      <c r="U68" s="35"/>
      <c r="V68" s="35"/>
      <c r="W68" s="35"/>
      <c r="X68" s="35"/>
      <c r="Y68" s="35"/>
      <c r="Z68" s="213"/>
      <c r="AA68" s="298"/>
      <c r="AD68" s="9">
        <v>945034</v>
      </c>
    </row>
    <row r="69" spans="1:31" ht="14.65" customHeight="1" thickBot="1">
      <c r="A69" s="7">
        <v>1565000</v>
      </c>
      <c r="B69" s="7" t="s">
        <v>126</v>
      </c>
      <c r="D69" s="23"/>
      <c r="E69" s="19" t="s">
        <v>464</v>
      </c>
      <c r="F69" s="19"/>
      <c r="G69" s="19"/>
      <c r="H69" s="19"/>
      <c r="I69" s="19"/>
      <c r="J69" s="19"/>
      <c r="K69" s="18"/>
      <c r="L69" s="18"/>
      <c r="M69" s="18"/>
      <c r="N69" s="18"/>
      <c r="O69" s="18"/>
      <c r="P69" s="24" t="s">
        <v>550</v>
      </c>
      <c r="Q69" s="295"/>
      <c r="R69" s="409" t="s">
        <v>127</v>
      </c>
      <c r="S69" s="410"/>
      <c r="T69" s="410"/>
      <c r="U69" s="410"/>
      <c r="V69" s="410"/>
      <c r="W69" s="410"/>
      <c r="X69" s="410"/>
      <c r="Y69" s="411"/>
      <c r="Z69" s="37">
        <v>27563715</v>
      </c>
      <c r="AA69" s="299"/>
      <c r="AD69" s="9" t="s">
        <v>11</v>
      </c>
      <c r="AE69" s="9" t="e">
        <f>IF(AND(AE31="-",AE32="-",#REF!="-"),"-",SUM(AE31,AE32,#REF!))</f>
        <v>#REF!</v>
      </c>
    </row>
    <row r="70" spans="1:31" ht="14.65" customHeight="1" thickBot="1">
      <c r="A70" s="7" t="s">
        <v>1</v>
      </c>
      <c r="B70" s="7" t="s">
        <v>97</v>
      </c>
      <c r="D70" s="412" t="s">
        <v>2</v>
      </c>
      <c r="E70" s="413"/>
      <c r="F70" s="413"/>
      <c r="G70" s="413"/>
      <c r="H70" s="413"/>
      <c r="I70" s="413"/>
      <c r="J70" s="413"/>
      <c r="K70" s="413"/>
      <c r="L70" s="413"/>
      <c r="M70" s="413"/>
      <c r="N70" s="413"/>
      <c r="O70" s="414"/>
      <c r="P70" s="39">
        <v>31259417</v>
      </c>
      <c r="Q70" s="300"/>
      <c r="R70" s="415" t="s">
        <v>322</v>
      </c>
      <c r="S70" s="416"/>
      <c r="T70" s="416"/>
      <c r="U70" s="416"/>
      <c r="V70" s="416"/>
      <c r="W70" s="416"/>
      <c r="X70" s="416"/>
      <c r="Y70" s="417"/>
      <c r="Z70" s="39">
        <v>31259417</v>
      </c>
      <c r="AA70" s="216"/>
      <c r="AD70" s="9">
        <f>IF(AND(AD14="-",AD59="-",AD69="-"),"-",SUM(AD14,AD59,AD69))</f>
        <v>29940528981</v>
      </c>
      <c r="AE70" s="9" t="e">
        <f>IF(AND(AE29="-",AE69="-"),"-",SUM(AE29,AE69))</f>
        <v>#REF!</v>
      </c>
    </row>
    <row r="71" spans="1:31" ht="14.65" customHeight="1">
      <c r="D71" s="41"/>
      <c r="E71" s="41"/>
      <c r="F71" s="41"/>
      <c r="G71" s="41"/>
      <c r="H71" s="41"/>
      <c r="I71" s="41"/>
      <c r="J71" s="41"/>
      <c r="K71" s="41"/>
      <c r="L71" s="41"/>
      <c r="M71" s="41"/>
      <c r="N71" s="41"/>
      <c r="O71" s="41"/>
      <c r="P71" s="41"/>
      <c r="Q71" s="41"/>
      <c r="Z71" s="18"/>
      <c r="AA71" s="18"/>
    </row>
    <row r="72" spans="1:31" ht="14.65" customHeight="1">
      <c r="D72" s="42"/>
      <c r="E72" s="43" t="s">
        <v>323</v>
      </c>
      <c r="F72" s="42"/>
      <c r="G72" s="16"/>
      <c r="H72" s="16"/>
      <c r="I72" s="16"/>
      <c r="J72" s="16"/>
      <c r="K72" s="16"/>
      <c r="L72" s="16"/>
      <c r="M72" s="16"/>
      <c r="N72" s="16"/>
      <c r="O72" s="16"/>
      <c r="P72" s="16"/>
      <c r="Q72" s="16"/>
      <c r="Z72" s="41"/>
      <c r="AA72" s="41"/>
    </row>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R29:Y29"/>
    <mergeCell ref="R34:Y34"/>
    <mergeCell ref="R69:Y69"/>
    <mergeCell ref="D70:O70"/>
    <mergeCell ref="R70:Y70"/>
    <mergeCell ref="D9:AA9"/>
    <mergeCell ref="D10:AA10"/>
    <mergeCell ref="D12:O12"/>
    <mergeCell ref="P12:Q12"/>
    <mergeCell ref="R12:Y12"/>
    <mergeCell ref="Z12:AA12"/>
  </mergeCells>
  <phoneticPr fontId="13"/>
  <pageMargins left="0.70866141732283472" right="0.70866141732283472" top="0.39370078740157477" bottom="0.39370078740157477" header="0.51181102362204722" footer="0.51181102362204722"/>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opLeftCell="B1" zoomScale="85" zoomScaleNormal="85" zoomScaleSheetLayoutView="100" workbookViewId="0">
      <selection activeCell="P60" sqref="P60"/>
    </sheetView>
  </sheetViews>
  <sheetFormatPr defaultRowHeight="13.5"/>
  <cols>
    <col min="1" max="1" width="0" style="46" hidden="1" customWidth="1"/>
    <col min="2" max="2" width="0.625" style="6" customWidth="1"/>
    <col min="3" max="3" width="1.25" style="75" customWidth="1"/>
    <col min="4" max="12" width="2.125" style="75" customWidth="1"/>
    <col min="13" max="13" width="18.375" style="75" customWidth="1"/>
    <col min="14" max="14" width="21.625" style="75" bestFit="1" customWidth="1"/>
    <col min="15" max="15" width="2.5" style="75" customWidth="1"/>
    <col min="16" max="16" width="0.625" style="75" customWidth="1"/>
    <col min="17" max="17" width="9" style="6"/>
    <col min="18" max="18" width="0" style="6" hidden="1" customWidth="1"/>
    <col min="19" max="256" width="9" style="6"/>
    <col min="257" max="257" width="0" style="6" hidden="1" customWidth="1"/>
    <col min="258" max="258" width="0.625" style="6" customWidth="1"/>
    <col min="259" max="259" width="1.25" style="6" customWidth="1"/>
    <col min="260" max="268" width="2.125" style="6" customWidth="1"/>
    <col min="269" max="269" width="18.375" style="6" customWidth="1"/>
    <col min="270" max="270" width="21.625" style="6" bestFit="1" customWidth="1"/>
    <col min="271" max="271" width="2.5" style="6" customWidth="1"/>
    <col min="272" max="272" width="0.625" style="6" customWidth="1"/>
    <col min="273" max="273" width="9" style="6"/>
    <col min="274" max="274" width="0" style="6" hidden="1" customWidth="1"/>
    <col min="275" max="512" width="9" style="6"/>
    <col min="513" max="513" width="0" style="6" hidden="1" customWidth="1"/>
    <col min="514" max="514" width="0.625" style="6" customWidth="1"/>
    <col min="515" max="515" width="1.25" style="6" customWidth="1"/>
    <col min="516" max="524" width="2.125" style="6" customWidth="1"/>
    <col min="525" max="525" width="18.375" style="6" customWidth="1"/>
    <col min="526" max="526" width="21.625" style="6" bestFit="1" customWidth="1"/>
    <col min="527" max="527" width="2.5" style="6" customWidth="1"/>
    <col min="528" max="528" width="0.625" style="6" customWidth="1"/>
    <col min="529" max="529" width="9" style="6"/>
    <col min="530" max="530" width="0" style="6" hidden="1" customWidth="1"/>
    <col min="531" max="768" width="9" style="6"/>
    <col min="769" max="769" width="0" style="6" hidden="1" customWidth="1"/>
    <col min="770" max="770" width="0.625" style="6" customWidth="1"/>
    <col min="771" max="771" width="1.25" style="6" customWidth="1"/>
    <col min="772" max="780" width="2.125" style="6" customWidth="1"/>
    <col min="781" max="781" width="18.375" style="6" customWidth="1"/>
    <col min="782" max="782" width="21.625" style="6" bestFit="1" customWidth="1"/>
    <col min="783" max="783" width="2.5" style="6" customWidth="1"/>
    <col min="784" max="784" width="0.625" style="6" customWidth="1"/>
    <col min="785" max="785" width="9" style="6"/>
    <col min="786" max="786" width="0" style="6" hidden="1" customWidth="1"/>
    <col min="787" max="1024" width="9" style="6"/>
    <col min="1025" max="1025" width="0" style="6" hidden="1" customWidth="1"/>
    <col min="1026" max="1026" width="0.625" style="6" customWidth="1"/>
    <col min="1027" max="1027" width="1.25" style="6" customWidth="1"/>
    <col min="1028" max="1036" width="2.125" style="6" customWidth="1"/>
    <col min="1037" max="1037" width="18.375" style="6" customWidth="1"/>
    <col min="1038" max="1038" width="21.625" style="6" bestFit="1" customWidth="1"/>
    <col min="1039" max="1039" width="2.5" style="6" customWidth="1"/>
    <col min="1040" max="1040" width="0.625" style="6" customWidth="1"/>
    <col min="1041" max="1041" width="9" style="6"/>
    <col min="1042" max="1042" width="0" style="6" hidden="1" customWidth="1"/>
    <col min="1043" max="1280" width="9" style="6"/>
    <col min="1281" max="1281" width="0" style="6" hidden="1" customWidth="1"/>
    <col min="1282" max="1282" width="0.625" style="6" customWidth="1"/>
    <col min="1283" max="1283" width="1.25" style="6" customWidth="1"/>
    <col min="1284" max="1292" width="2.125" style="6" customWidth="1"/>
    <col min="1293" max="1293" width="18.375" style="6" customWidth="1"/>
    <col min="1294" max="1294" width="21.625" style="6" bestFit="1" customWidth="1"/>
    <col min="1295" max="1295" width="2.5" style="6" customWidth="1"/>
    <col min="1296" max="1296" width="0.625" style="6" customWidth="1"/>
    <col min="1297" max="1297" width="9" style="6"/>
    <col min="1298" max="1298" width="0" style="6" hidden="1" customWidth="1"/>
    <col min="1299" max="1536" width="9" style="6"/>
    <col min="1537" max="1537" width="0" style="6" hidden="1" customWidth="1"/>
    <col min="1538" max="1538" width="0.625" style="6" customWidth="1"/>
    <col min="1539" max="1539" width="1.25" style="6" customWidth="1"/>
    <col min="1540" max="1548" width="2.125" style="6" customWidth="1"/>
    <col min="1549" max="1549" width="18.375" style="6" customWidth="1"/>
    <col min="1550" max="1550" width="21.625" style="6" bestFit="1" customWidth="1"/>
    <col min="1551" max="1551" width="2.5" style="6" customWidth="1"/>
    <col min="1552" max="1552" width="0.625" style="6" customWidth="1"/>
    <col min="1553" max="1553" width="9" style="6"/>
    <col min="1554" max="1554" width="0" style="6" hidden="1" customWidth="1"/>
    <col min="1555" max="1792" width="9" style="6"/>
    <col min="1793" max="1793" width="0" style="6" hidden="1" customWidth="1"/>
    <col min="1794" max="1794" width="0.625" style="6" customWidth="1"/>
    <col min="1795" max="1795" width="1.25" style="6" customWidth="1"/>
    <col min="1796" max="1804" width="2.125" style="6" customWidth="1"/>
    <col min="1805" max="1805" width="18.375" style="6" customWidth="1"/>
    <col min="1806" max="1806" width="21.625" style="6" bestFit="1" customWidth="1"/>
    <col min="1807" max="1807" width="2.5" style="6" customWidth="1"/>
    <col min="1808" max="1808" width="0.625" style="6" customWidth="1"/>
    <col min="1809" max="1809" width="9" style="6"/>
    <col min="1810" max="1810" width="0" style="6" hidden="1" customWidth="1"/>
    <col min="1811" max="2048" width="9" style="6"/>
    <col min="2049" max="2049" width="0" style="6" hidden="1" customWidth="1"/>
    <col min="2050" max="2050" width="0.625" style="6" customWidth="1"/>
    <col min="2051" max="2051" width="1.25" style="6" customWidth="1"/>
    <col min="2052" max="2060" width="2.125" style="6" customWidth="1"/>
    <col min="2061" max="2061" width="18.375" style="6" customWidth="1"/>
    <col min="2062" max="2062" width="21.625" style="6" bestFit="1" customWidth="1"/>
    <col min="2063" max="2063" width="2.5" style="6" customWidth="1"/>
    <col min="2064" max="2064" width="0.625" style="6" customWidth="1"/>
    <col min="2065" max="2065" width="9" style="6"/>
    <col min="2066" max="2066" width="0" style="6" hidden="1" customWidth="1"/>
    <col min="2067" max="2304" width="9" style="6"/>
    <col min="2305" max="2305" width="0" style="6" hidden="1" customWidth="1"/>
    <col min="2306" max="2306" width="0.625" style="6" customWidth="1"/>
    <col min="2307" max="2307" width="1.25" style="6" customWidth="1"/>
    <col min="2308" max="2316" width="2.125" style="6" customWidth="1"/>
    <col min="2317" max="2317" width="18.375" style="6" customWidth="1"/>
    <col min="2318" max="2318" width="21.625" style="6" bestFit="1" customWidth="1"/>
    <col min="2319" max="2319" width="2.5" style="6" customWidth="1"/>
    <col min="2320" max="2320" width="0.625" style="6" customWidth="1"/>
    <col min="2321" max="2321" width="9" style="6"/>
    <col min="2322" max="2322" width="0" style="6" hidden="1" customWidth="1"/>
    <col min="2323" max="2560" width="9" style="6"/>
    <col min="2561" max="2561" width="0" style="6" hidden="1" customWidth="1"/>
    <col min="2562" max="2562" width="0.625" style="6" customWidth="1"/>
    <col min="2563" max="2563" width="1.25" style="6" customWidth="1"/>
    <col min="2564" max="2572" width="2.125" style="6" customWidth="1"/>
    <col min="2573" max="2573" width="18.375" style="6" customWidth="1"/>
    <col min="2574" max="2574" width="21.625" style="6" bestFit="1" customWidth="1"/>
    <col min="2575" max="2575" width="2.5" style="6" customWidth="1"/>
    <col min="2576" max="2576" width="0.625" style="6" customWidth="1"/>
    <col min="2577" max="2577" width="9" style="6"/>
    <col min="2578" max="2578" width="0" style="6" hidden="1" customWidth="1"/>
    <col min="2579" max="2816" width="9" style="6"/>
    <col min="2817" max="2817" width="0" style="6" hidden="1" customWidth="1"/>
    <col min="2818" max="2818" width="0.625" style="6" customWidth="1"/>
    <col min="2819" max="2819" width="1.25" style="6" customWidth="1"/>
    <col min="2820" max="2828" width="2.125" style="6" customWidth="1"/>
    <col min="2829" max="2829" width="18.375" style="6" customWidth="1"/>
    <col min="2830" max="2830" width="21.625" style="6" bestFit="1" customWidth="1"/>
    <col min="2831" max="2831" width="2.5" style="6" customWidth="1"/>
    <col min="2832" max="2832" width="0.625" style="6" customWidth="1"/>
    <col min="2833" max="2833" width="9" style="6"/>
    <col min="2834" max="2834" width="0" style="6" hidden="1" customWidth="1"/>
    <col min="2835" max="3072" width="9" style="6"/>
    <col min="3073" max="3073" width="0" style="6" hidden="1" customWidth="1"/>
    <col min="3074" max="3074" width="0.625" style="6" customWidth="1"/>
    <col min="3075" max="3075" width="1.25" style="6" customWidth="1"/>
    <col min="3076" max="3084" width="2.125" style="6" customWidth="1"/>
    <col min="3085" max="3085" width="18.375" style="6" customWidth="1"/>
    <col min="3086" max="3086" width="21.625" style="6" bestFit="1" customWidth="1"/>
    <col min="3087" max="3087" width="2.5" style="6" customWidth="1"/>
    <col min="3088" max="3088" width="0.625" style="6" customWidth="1"/>
    <col min="3089" max="3089" width="9" style="6"/>
    <col min="3090" max="3090" width="0" style="6" hidden="1" customWidth="1"/>
    <col min="3091" max="3328" width="9" style="6"/>
    <col min="3329" max="3329" width="0" style="6" hidden="1" customWidth="1"/>
    <col min="3330" max="3330" width="0.625" style="6" customWidth="1"/>
    <col min="3331" max="3331" width="1.25" style="6" customWidth="1"/>
    <col min="3332" max="3340" width="2.125" style="6" customWidth="1"/>
    <col min="3341" max="3341" width="18.375" style="6" customWidth="1"/>
    <col min="3342" max="3342" width="21.625" style="6" bestFit="1" customWidth="1"/>
    <col min="3343" max="3343" width="2.5" style="6" customWidth="1"/>
    <col min="3344" max="3344" width="0.625" style="6" customWidth="1"/>
    <col min="3345" max="3345" width="9" style="6"/>
    <col min="3346" max="3346" width="0" style="6" hidden="1" customWidth="1"/>
    <col min="3347" max="3584" width="9" style="6"/>
    <col min="3585" max="3585" width="0" style="6" hidden="1" customWidth="1"/>
    <col min="3586" max="3586" width="0.625" style="6" customWidth="1"/>
    <col min="3587" max="3587" width="1.25" style="6" customWidth="1"/>
    <col min="3588" max="3596" width="2.125" style="6" customWidth="1"/>
    <col min="3597" max="3597" width="18.375" style="6" customWidth="1"/>
    <col min="3598" max="3598" width="21.625" style="6" bestFit="1" customWidth="1"/>
    <col min="3599" max="3599" width="2.5" style="6" customWidth="1"/>
    <col min="3600" max="3600" width="0.625" style="6" customWidth="1"/>
    <col min="3601" max="3601" width="9" style="6"/>
    <col min="3602" max="3602" width="0" style="6" hidden="1" customWidth="1"/>
    <col min="3603" max="3840" width="9" style="6"/>
    <col min="3841" max="3841" width="0" style="6" hidden="1" customWidth="1"/>
    <col min="3842" max="3842" width="0.625" style="6" customWidth="1"/>
    <col min="3843" max="3843" width="1.25" style="6" customWidth="1"/>
    <col min="3844" max="3852" width="2.125" style="6" customWidth="1"/>
    <col min="3853" max="3853" width="18.375" style="6" customWidth="1"/>
    <col min="3854" max="3854" width="21.625" style="6" bestFit="1" customWidth="1"/>
    <col min="3855" max="3855" width="2.5" style="6" customWidth="1"/>
    <col min="3856" max="3856" width="0.625" style="6" customWidth="1"/>
    <col min="3857" max="3857" width="9" style="6"/>
    <col min="3858" max="3858" width="0" style="6" hidden="1" customWidth="1"/>
    <col min="3859" max="4096" width="9" style="6"/>
    <col min="4097" max="4097" width="0" style="6" hidden="1" customWidth="1"/>
    <col min="4098" max="4098" width="0.625" style="6" customWidth="1"/>
    <col min="4099" max="4099" width="1.25" style="6" customWidth="1"/>
    <col min="4100" max="4108" width="2.125" style="6" customWidth="1"/>
    <col min="4109" max="4109" width="18.375" style="6" customWidth="1"/>
    <col min="4110" max="4110" width="21.625" style="6" bestFit="1" customWidth="1"/>
    <col min="4111" max="4111" width="2.5" style="6" customWidth="1"/>
    <col min="4112" max="4112" width="0.625" style="6" customWidth="1"/>
    <col min="4113" max="4113" width="9" style="6"/>
    <col min="4114" max="4114" width="0" style="6" hidden="1" customWidth="1"/>
    <col min="4115" max="4352" width="9" style="6"/>
    <col min="4353" max="4353" width="0" style="6" hidden="1" customWidth="1"/>
    <col min="4354" max="4354" width="0.625" style="6" customWidth="1"/>
    <col min="4355" max="4355" width="1.25" style="6" customWidth="1"/>
    <col min="4356" max="4364" width="2.125" style="6" customWidth="1"/>
    <col min="4365" max="4365" width="18.375" style="6" customWidth="1"/>
    <col min="4366" max="4366" width="21.625" style="6" bestFit="1" customWidth="1"/>
    <col min="4367" max="4367" width="2.5" style="6" customWidth="1"/>
    <col min="4368" max="4368" width="0.625" style="6" customWidth="1"/>
    <col min="4369" max="4369" width="9" style="6"/>
    <col min="4370" max="4370" width="0" style="6" hidden="1" customWidth="1"/>
    <col min="4371" max="4608" width="9" style="6"/>
    <col min="4609" max="4609" width="0" style="6" hidden="1" customWidth="1"/>
    <col min="4610" max="4610" width="0.625" style="6" customWidth="1"/>
    <col min="4611" max="4611" width="1.25" style="6" customWidth="1"/>
    <col min="4612" max="4620" width="2.125" style="6" customWidth="1"/>
    <col min="4621" max="4621" width="18.375" style="6" customWidth="1"/>
    <col min="4622" max="4622" width="21.625" style="6" bestFit="1" customWidth="1"/>
    <col min="4623" max="4623" width="2.5" style="6" customWidth="1"/>
    <col min="4624" max="4624" width="0.625" style="6" customWidth="1"/>
    <col min="4625" max="4625" width="9" style="6"/>
    <col min="4626" max="4626" width="0" style="6" hidden="1" customWidth="1"/>
    <col min="4627" max="4864" width="9" style="6"/>
    <col min="4865" max="4865" width="0" style="6" hidden="1" customWidth="1"/>
    <col min="4866" max="4866" width="0.625" style="6" customWidth="1"/>
    <col min="4867" max="4867" width="1.25" style="6" customWidth="1"/>
    <col min="4868" max="4876" width="2.125" style="6" customWidth="1"/>
    <col min="4877" max="4877" width="18.375" style="6" customWidth="1"/>
    <col min="4878" max="4878" width="21.625" style="6" bestFit="1" customWidth="1"/>
    <col min="4879" max="4879" width="2.5" style="6" customWidth="1"/>
    <col min="4880" max="4880" width="0.625" style="6" customWidth="1"/>
    <col min="4881" max="4881" width="9" style="6"/>
    <col min="4882" max="4882" width="0" style="6" hidden="1" customWidth="1"/>
    <col min="4883" max="5120" width="9" style="6"/>
    <col min="5121" max="5121" width="0" style="6" hidden="1" customWidth="1"/>
    <col min="5122" max="5122" width="0.625" style="6" customWidth="1"/>
    <col min="5123" max="5123" width="1.25" style="6" customWidth="1"/>
    <col min="5124" max="5132" width="2.125" style="6" customWidth="1"/>
    <col min="5133" max="5133" width="18.375" style="6" customWidth="1"/>
    <col min="5134" max="5134" width="21.625" style="6" bestFit="1" customWidth="1"/>
    <col min="5135" max="5135" width="2.5" style="6" customWidth="1"/>
    <col min="5136" max="5136" width="0.625" style="6" customWidth="1"/>
    <col min="5137" max="5137" width="9" style="6"/>
    <col min="5138" max="5138" width="0" style="6" hidden="1" customWidth="1"/>
    <col min="5139" max="5376" width="9" style="6"/>
    <col min="5377" max="5377" width="0" style="6" hidden="1" customWidth="1"/>
    <col min="5378" max="5378" width="0.625" style="6" customWidth="1"/>
    <col min="5379" max="5379" width="1.25" style="6" customWidth="1"/>
    <col min="5380" max="5388" width="2.125" style="6" customWidth="1"/>
    <col min="5389" max="5389" width="18.375" style="6" customWidth="1"/>
    <col min="5390" max="5390" width="21.625" style="6" bestFit="1" customWidth="1"/>
    <col min="5391" max="5391" width="2.5" style="6" customWidth="1"/>
    <col min="5392" max="5392" width="0.625" style="6" customWidth="1"/>
    <col min="5393" max="5393" width="9" style="6"/>
    <col min="5394" max="5394" width="0" style="6" hidden="1" customWidth="1"/>
    <col min="5395" max="5632" width="9" style="6"/>
    <col min="5633" max="5633" width="0" style="6" hidden="1" customWidth="1"/>
    <col min="5634" max="5634" width="0.625" style="6" customWidth="1"/>
    <col min="5635" max="5635" width="1.25" style="6" customWidth="1"/>
    <col min="5636" max="5644" width="2.125" style="6" customWidth="1"/>
    <col min="5645" max="5645" width="18.375" style="6" customWidth="1"/>
    <col min="5646" max="5646" width="21.625" style="6" bestFit="1" customWidth="1"/>
    <col min="5647" max="5647" width="2.5" style="6" customWidth="1"/>
    <col min="5648" max="5648" width="0.625" style="6" customWidth="1"/>
    <col min="5649" max="5649" width="9" style="6"/>
    <col min="5650" max="5650" width="0" style="6" hidden="1" customWidth="1"/>
    <col min="5651" max="5888" width="9" style="6"/>
    <col min="5889" max="5889" width="0" style="6" hidden="1" customWidth="1"/>
    <col min="5890" max="5890" width="0.625" style="6" customWidth="1"/>
    <col min="5891" max="5891" width="1.25" style="6" customWidth="1"/>
    <col min="5892" max="5900" width="2.125" style="6" customWidth="1"/>
    <col min="5901" max="5901" width="18.375" style="6" customWidth="1"/>
    <col min="5902" max="5902" width="21.625" style="6" bestFit="1" customWidth="1"/>
    <col min="5903" max="5903" width="2.5" style="6" customWidth="1"/>
    <col min="5904" max="5904" width="0.625" style="6" customWidth="1"/>
    <col min="5905" max="5905" width="9" style="6"/>
    <col min="5906" max="5906" width="0" style="6" hidden="1" customWidth="1"/>
    <col min="5907" max="6144" width="9" style="6"/>
    <col min="6145" max="6145" width="0" style="6" hidden="1" customWidth="1"/>
    <col min="6146" max="6146" width="0.625" style="6" customWidth="1"/>
    <col min="6147" max="6147" width="1.25" style="6" customWidth="1"/>
    <col min="6148" max="6156" width="2.125" style="6" customWidth="1"/>
    <col min="6157" max="6157" width="18.375" style="6" customWidth="1"/>
    <col min="6158" max="6158" width="21.625" style="6" bestFit="1" customWidth="1"/>
    <col min="6159" max="6159" width="2.5" style="6" customWidth="1"/>
    <col min="6160" max="6160" width="0.625" style="6" customWidth="1"/>
    <col min="6161" max="6161" width="9" style="6"/>
    <col min="6162" max="6162" width="0" style="6" hidden="1" customWidth="1"/>
    <col min="6163" max="6400" width="9" style="6"/>
    <col min="6401" max="6401" width="0" style="6" hidden="1" customWidth="1"/>
    <col min="6402" max="6402" width="0.625" style="6" customWidth="1"/>
    <col min="6403" max="6403" width="1.25" style="6" customWidth="1"/>
    <col min="6404" max="6412" width="2.125" style="6" customWidth="1"/>
    <col min="6413" max="6413" width="18.375" style="6" customWidth="1"/>
    <col min="6414" max="6414" width="21.625" style="6" bestFit="1" customWidth="1"/>
    <col min="6415" max="6415" width="2.5" style="6" customWidth="1"/>
    <col min="6416" max="6416" width="0.625" style="6" customWidth="1"/>
    <col min="6417" max="6417" width="9" style="6"/>
    <col min="6418" max="6418" width="0" style="6" hidden="1" customWidth="1"/>
    <col min="6419" max="6656" width="9" style="6"/>
    <col min="6657" max="6657" width="0" style="6" hidden="1" customWidth="1"/>
    <col min="6658" max="6658" width="0.625" style="6" customWidth="1"/>
    <col min="6659" max="6659" width="1.25" style="6" customWidth="1"/>
    <col min="6660" max="6668" width="2.125" style="6" customWidth="1"/>
    <col min="6669" max="6669" width="18.375" style="6" customWidth="1"/>
    <col min="6670" max="6670" width="21.625" style="6" bestFit="1" customWidth="1"/>
    <col min="6671" max="6671" width="2.5" style="6" customWidth="1"/>
    <col min="6672" max="6672" width="0.625" style="6" customWidth="1"/>
    <col min="6673" max="6673" width="9" style="6"/>
    <col min="6674" max="6674" width="0" style="6" hidden="1" customWidth="1"/>
    <col min="6675" max="6912" width="9" style="6"/>
    <col min="6913" max="6913" width="0" style="6" hidden="1" customWidth="1"/>
    <col min="6914" max="6914" width="0.625" style="6" customWidth="1"/>
    <col min="6915" max="6915" width="1.25" style="6" customWidth="1"/>
    <col min="6916" max="6924" width="2.125" style="6" customWidth="1"/>
    <col min="6925" max="6925" width="18.375" style="6" customWidth="1"/>
    <col min="6926" max="6926" width="21.625" style="6" bestFit="1" customWidth="1"/>
    <col min="6927" max="6927" width="2.5" style="6" customWidth="1"/>
    <col min="6928" max="6928" width="0.625" style="6" customWidth="1"/>
    <col min="6929" max="6929" width="9" style="6"/>
    <col min="6930" max="6930" width="0" style="6" hidden="1" customWidth="1"/>
    <col min="6931" max="7168" width="9" style="6"/>
    <col min="7169" max="7169" width="0" style="6" hidden="1" customWidth="1"/>
    <col min="7170" max="7170" width="0.625" style="6" customWidth="1"/>
    <col min="7171" max="7171" width="1.25" style="6" customWidth="1"/>
    <col min="7172" max="7180" width="2.125" style="6" customWidth="1"/>
    <col min="7181" max="7181" width="18.375" style="6" customWidth="1"/>
    <col min="7182" max="7182" width="21.625" style="6" bestFit="1" customWidth="1"/>
    <col min="7183" max="7183" width="2.5" style="6" customWidth="1"/>
    <col min="7184" max="7184" width="0.625" style="6" customWidth="1"/>
    <col min="7185" max="7185" width="9" style="6"/>
    <col min="7186" max="7186" width="0" style="6" hidden="1" customWidth="1"/>
    <col min="7187" max="7424" width="9" style="6"/>
    <col min="7425" max="7425" width="0" style="6" hidden="1" customWidth="1"/>
    <col min="7426" max="7426" width="0.625" style="6" customWidth="1"/>
    <col min="7427" max="7427" width="1.25" style="6" customWidth="1"/>
    <col min="7428" max="7436" width="2.125" style="6" customWidth="1"/>
    <col min="7437" max="7437" width="18.375" style="6" customWidth="1"/>
    <col min="7438" max="7438" width="21.625" style="6" bestFit="1" customWidth="1"/>
    <col min="7439" max="7439" width="2.5" style="6" customWidth="1"/>
    <col min="7440" max="7440" width="0.625" style="6" customWidth="1"/>
    <col min="7441" max="7441" width="9" style="6"/>
    <col min="7442" max="7442" width="0" style="6" hidden="1" customWidth="1"/>
    <col min="7443" max="7680" width="9" style="6"/>
    <col min="7681" max="7681" width="0" style="6" hidden="1" customWidth="1"/>
    <col min="7682" max="7682" width="0.625" style="6" customWidth="1"/>
    <col min="7683" max="7683" width="1.25" style="6" customWidth="1"/>
    <col min="7684" max="7692" width="2.125" style="6" customWidth="1"/>
    <col min="7693" max="7693" width="18.375" style="6" customWidth="1"/>
    <col min="7694" max="7694" width="21.625" style="6" bestFit="1" customWidth="1"/>
    <col min="7695" max="7695" width="2.5" style="6" customWidth="1"/>
    <col min="7696" max="7696" width="0.625" style="6" customWidth="1"/>
    <col min="7697" max="7697" width="9" style="6"/>
    <col min="7698" max="7698" width="0" style="6" hidden="1" customWidth="1"/>
    <col min="7699" max="7936" width="9" style="6"/>
    <col min="7937" max="7937" width="0" style="6" hidden="1" customWidth="1"/>
    <col min="7938" max="7938" width="0.625" style="6" customWidth="1"/>
    <col min="7939" max="7939" width="1.25" style="6" customWidth="1"/>
    <col min="7940" max="7948" width="2.125" style="6" customWidth="1"/>
    <col min="7949" max="7949" width="18.375" style="6" customWidth="1"/>
    <col min="7950" max="7950" width="21.625" style="6" bestFit="1" customWidth="1"/>
    <col min="7951" max="7951" width="2.5" style="6" customWidth="1"/>
    <col min="7952" max="7952" width="0.625" style="6" customWidth="1"/>
    <col min="7953" max="7953" width="9" style="6"/>
    <col min="7954" max="7954" width="0" style="6" hidden="1" customWidth="1"/>
    <col min="7955" max="8192" width="9" style="6"/>
    <col min="8193" max="8193" width="0" style="6" hidden="1" customWidth="1"/>
    <col min="8194" max="8194" width="0.625" style="6" customWidth="1"/>
    <col min="8195" max="8195" width="1.25" style="6" customWidth="1"/>
    <col min="8196" max="8204" width="2.125" style="6" customWidth="1"/>
    <col min="8205" max="8205" width="18.375" style="6" customWidth="1"/>
    <col min="8206" max="8206" width="21.625" style="6" bestFit="1" customWidth="1"/>
    <col min="8207" max="8207" width="2.5" style="6" customWidth="1"/>
    <col min="8208" max="8208" width="0.625" style="6" customWidth="1"/>
    <col min="8209" max="8209" width="9" style="6"/>
    <col min="8210" max="8210" width="0" style="6" hidden="1" customWidth="1"/>
    <col min="8211" max="8448" width="9" style="6"/>
    <col min="8449" max="8449" width="0" style="6" hidden="1" customWidth="1"/>
    <col min="8450" max="8450" width="0.625" style="6" customWidth="1"/>
    <col min="8451" max="8451" width="1.25" style="6" customWidth="1"/>
    <col min="8452" max="8460" width="2.125" style="6" customWidth="1"/>
    <col min="8461" max="8461" width="18.375" style="6" customWidth="1"/>
    <col min="8462" max="8462" width="21.625" style="6" bestFit="1" customWidth="1"/>
    <col min="8463" max="8463" width="2.5" style="6" customWidth="1"/>
    <col min="8464" max="8464" width="0.625" style="6" customWidth="1"/>
    <col min="8465" max="8465" width="9" style="6"/>
    <col min="8466" max="8466" width="0" style="6" hidden="1" customWidth="1"/>
    <col min="8467" max="8704" width="9" style="6"/>
    <col min="8705" max="8705" width="0" style="6" hidden="1" customWidth="1"/>
    <col min="8706" max="8706" width="0.625" style="6" customWidth="1"/>
    <col min="8707" max="8707" width="1.25" style="6" customWidth="1"/>
    <col min="8708" max="8716" width="2.125" style="6" customWidth="1"/>
    <col min="8717" max="8717" width="18.375" style="6" customWidth="1"/>
    <col min="8718" max="8718" width="21.625" style="6" bestFit="1" customWidth="1"/>
    <col min="8719" max="8719" width="2.5" style="6" customWidth="1"/>
    <col min="8720" max="8720" width="0.625" style="6" customWidth="1"/>
    <col min="8721" max="8721" width="9" style="6"/>
    <col min="8722" max="8722" width="0" style="6" hidden="1" customWidth="1"/>
    <col min="8723" max="8960" width="9" style="6"/>
    <col min="8961" max="8961" width="0" style="6" hidden="1" customWidth="1"/>
    <col min="8962" max="8962" width="0.625" style="6" customWidth="1"/>
    <col min="8963" max="8963" width="1.25" style="6" customWidth="1"/>
    <col min="8964" max="8972" width="2.125" style="6" customWidth="1"/>
    <col min="8973" max="8973" width="18.375" style="6" customWidth="1"/>
    <col min="8974" max="8974" width="21.625" style="6" bestFit="1" customWidth="1"/>
    <col min="8975" max="8975" width="2.5" style="6" customWidth="1"/>
    <col min="8976" max="8976" width="0.625" style="6" customWidth="1"/>
    <col min="8977" max="8977" width="9" style="6"/>
    <col min="8978" max="8978" width="0" style="6" hidden="1" customWidth="1"/>
    <col min="8979" max="9216" width="9" style="6"/>
    <col min="9217" max="9217" width="0" style="6" hidden="1" customWidth="1"/>
    <col min="9218" max="9218" width="0.625" style="6" customWidth="1"/>
    <col min="9219" max="9219" width="1.25" style="6" customWidth="1"/>
    <col min="9220" max="9228" width="2.125" style="6" customWidth="1"/>
    <col min="9229" max="9229" width="18.375" style="6" customWidth="1"/>
    <col min="9230" max="9230" width="21.625" style="6" bestFit="1" customWidth="1"/>
    <col min="9231" max="9231" width="2.5" style="6" customWidth="1"/>
    <col min="9232" max="9232" width="0.625" style="6" customWidth="1"/>
    <col min="9233" max="9233" width="9" style="6"/>
    <col min="9234" max="9234" width="0" style="6" hidden="1" customWidth="1"/>
    <col min="9235" max="9472" width="9" style="6"/>
    <col min="9473" max="9473" width="0" style="6" hidden="1" customWidth="1"/>
    <col min="9474" max="9474" width="0.625" style="6" customWidth="1"/>
    <col min="9475" max="9475" width="1.25" style="6" customWidth="1"/>
    <col min="9476" max="9484" width="2.125" style="6" customWidth="1"/>
    <col min="9485" max="9485" width="18.375" style="6" customWidth="1"/>
    <col min="9486" max="9486" width="21.625" style="6" bestFit="1" customWidth="1"/>
    <col min="9487" max="9487" width="2.5" style="6" customWidth="1"/>
    <col min="9488" max="9488" width="0.625" style="6" customWidth="1"/>
    <col min="9489" max="9489" width="9" style="6"/>
    <col min="9490" max="9490" width="0" style="6" hidden="1" customWidth="1"/>
    <col min="9491" max="9728" width="9" style="6"/>
    <col min="9729" max="9729" width="0" style="6" hidden="1" customWidth="1"/>
    <col min="9730" max="9730" width="0.625" style="6" customWidth="1"/>
    <col min="9731" max="9731" width="1.25" style="6" customWidth="1"/>
    <col min="9732" max="9740" width="2.125" style="6" customWidth="1"/>
    <col min="9741" max="9741" width="18.375" style="6" customWidth="1"/>
    <col min="9742" max="9742" width="21.625" style="6" bestFit="1" customWidth="1"/>
    <col min="9743" max="9743" width="2.5" style="6" customWidth="1"/>
    <col min="9744" max="9744" width="0.625" style="6" customWidth="1"/>
    <col min="9745" max="9745" width="9" style="6"/>
    <col min="9746" max="9746" width="0" style="6" hidden="1" customWidth="1"/>
    <col min="9747" max="9984" width="9" style="6"/>
    <col min="9985" max="9985" width="0" style="6" hidden="1" customWidth="1"/>
    <col min="9986" max="9986" width="0.625" style="6" customWidth="1"/>
    <col min="9987" max="9987" width="1.25" style="6" customWidth="1"/>
    <col min="9988" max="9996" width="2.125" style="6" customWidth="1"/>
    <col min="9997" max="9997" width="18.375" style="6" customWidth="1"/>
    <col min="9998" max="9998" width="21.625" style="6" bestFit="1" customWidth="1"/>
    <col min="9999" max="9999" width="2.5" style="6" customWidth="1"/>
    <col min="10000" max="10000" width="0.625" style="6" customWidth="1"/>
    <col min="10001" max="10001" width="9" style="6"/>
    <col min="10002" max="10002" width="0" style="6" hidden="1" customWidth="1"/>
    <col min="10003" max="10240" width="9" style="6"/>
    <col min="10241" max="10241" width="0" style="6" hidden="1" customWidth="1"/>
    <col min="10242" max="10242" width="0.625" style="6" customWidth="1"/>
    <col min="10243" max="10243" width="1.25" style="6" customWidth="1"/>
    <col min="10244" max="10252" width="2.125" style="6" customWidth="1"/>
    <col min="10253" max="10253" width="18.375" style="6" customWidth="1"/>
    <col min="10254" max="10254" width="21.625" style="6" bestFit="1" customWidth="1"/>
    <col min="10255" max="10255" width="2.5" style="6" customWidth="1"/>
    <col min="10256" max="10256" width="0.625" style="6" customWidth="1"/>
    <col min="10257" max="10257" width="9" style="6"/>
    <col min="10258" max="10258" width="0" style="6" hidden="1" customWidth="1"/>
    <col min="10259" max="10496" width="9" style="6"/>
    <col min="10497" max="10497" width="0" style="6" hidden="1" customWidth="1"/>
    <col min="10498" max="10498" width="0.625" style="6" customWidth="1"/>
    <col min="10499" max="10499" width="1.25" style="6" customWidth="1"/>
    <col min="10500" max="10508" width="2.125" style="6" customWidth="1"/>
    <col min="10509" max="10509" width="18.375" style="6" customWidth="1"/>
    <col min="10510" max="10510" width="21.625" style="6" bestFit="1" customWidth="1"/>
    <col min="10511" max="10511" width="2.5" style="6" customWidth="1"/>
    <col min="10512" max="10512" width="0.625" style="6" customWidth="1"/>
    <col min="10513" max="10513" width="9" style="6"/>
    <col min="10514" max="10514" width="0" style="6" hidden="1" customWidth="1"/>
    <col min="10515" max="10752" width="9" style="6"/>
    <col min="10753" max="10753" width="0" style="6" hidden="1" customWidth="1"/>
    <col min="10754" max="10754" width="0.625" style="6" customWidth="1"/>
    <col min="10755" max="10755" width="1.25" style="6" customWidth="1"/>
    <col min="10756" max="10764" width="2.125" style="6" customWidth="1"/>
    <col min="10765" max="10765" width="18.375" style="6" customWidth="1"/>
    <col min="10766" max="10766" width="21.625" style="6" bestFit="1" customWidth="1"/>
    <col min="10767" max="10767" width="2.5" style="6" customWidth="1"/>
    <col min="10768" max="10768" width="0.625" style="6" customWidth="1"/>
    <col min="10769" max="10769" width="9" style="6"/>
    <col min="10770" max="10770" width="0" style="6" hidden="1" customWidth="1"/>
    <col min="10771" max="11008" width="9" style="6"/>
    <col min="11009" max="11009" width="0" style="6" hidden="1" customWidth="1"/>
    <col min="11010" max="11010" width="0.625" style="6" customWidth="1"/>
    <col min="11011" max="11011" width="1.25" style="6" customWidth="1"/>
    <col min="11012" max="11020" width="2.125" style="6" customWidth="1"/>
    <col min="11021" max="11021" width="18.375" style="6" customWidth="1"/>
    <col min="11022" max="11022" width="21.625" style="6" bestFit="1" customWidth="1"/>
    <col min="11023" max="11023" width="2.5" style="6" customWidth="1"/>
    <col min="11024" max="11024" width="0.625" style="6" customWidth="1"/>
    <col min="11025" max="11025" width="9" style="6"/>
    <col min="11026" max="11026" width="0" style="6" hidden="1" customWidth="1"/>
    <col min="11027" max="11264" width="9" style="6"/>
    <col min="11265" max="11265" width="0" style="6" hidden="1" customWidth="1"/>
    <col min="11266" max="11266" width="0.625" style="6" customWidth="1"/>
    <col min="11267" max="11267" width="1.25" style="6" customWidth="1"/>
    <col min="11268" max="11276" width="2.125" style="6" customWidth="1"/>
    <col min="11277" max="11277" width="18.375" style="6" customWidth="1"/>
    <col min="11278" max="11278" width="21.625" style="6" bestFit="1" customWidth="1"/>
    <col min="11279" max="11279" width="2.5" style="6" customWidth="1"/>
    <col min="11280" max="11280" width="0.625" style="6" customWidth="1"/>
    <col min="11281" max="11281" width="9" style="6"/>
    <col min="11282" max="11282" width="0" style="6" hidden="1" customWidth="1"/>
    <col min="11283" max="11520" width="9" style="6"/>
    <col min="11521" max="11521" width="0" style="6" hidden="1" customWidth="1"/>
    <col min="11522" max="11522" width="0.625" style="6" customWidth="1"/>
    <col min="11523" max="11523" width="1.25" style="6" customWidth="1"/>
    <col min="11524" max="11532" width="2.125" style="6" customWidth="1"/>
    <col min="11533" max="11533" width="18.375" style="6" customWidth="1"/>
    <col min="11534" max="11534" width="21.625" style="6" bestFit="1" customWidth="1"/>
    <col min="11535" max="11535" width="2.5" style="6" customWidth="1"/>
    <col min="11536" max="11536" width="0.625" style="6" customWidth="1"/>
    <col min="11537" max="11537" width="9" style="6"/>
    <col min="11538" max="11538" width="0" style="6" hidden="1" customWidth="1"/>
    <col min="11539" max="11776" width="9" style="6"/>
    <col min="11777" max="11777" width="0" style="6" hidden="1" customWidth="1"/>
    <col min="11778" max="11778" width="0.625" style="6" customWidth="1"/>
    <col min="11779" max="11779" width="1.25" style="6" customWidth="1"/>
    <col min="11780" max="11788" width="2.125" style="6" customWidth="1"/>
    <col min="11789" max="11789" width="18.375" style="6" customWidth="1"/>
    <col min="11790" max="11790" width="21.625" style="6" bestFit="1" customWidth="1"/>
    <col min="11791" max="11791" width="2.5" style="6" customWidth="1"/>
    <col min="11792" max="11792" width="0.625" style="6" customWidth="1"/>
    <col min="11793" max="11793" width="9" style="6"/>
    <col min="11794" max="11794" width="0" style="6" hidden="1" customWidth="1"/>
    <col min="11795" max="12032" width="9" style="6"/>
    <col min="12033" max="12033" width="0" style="6" hidden="1" customWidth="1"/>
    <col min="12034" max="12034" width="0.625" style="6" customWidth="1"/>
    <col min="12035" max="12035" width="1.25" style="6" customWidth="1"/>
    <col min="12036" max="12044" width="2.125" style="6" customWidth="1"/>
    <col min="12045" max="12045" width="18.375" style="6" customWidth="1"/>
    <col min="12046" max="12046" width="21.625" style="6" bestFit="1" customWidth="1"/>
    <col min="12047" max="12047" width="2.5" style="6" customWidth="1"/>
    <col min="12048" max="12048" width="0.625" style="6" customWidth="1"/>
    <col min="12049" max="12049" width="9" style="6"/>
    <col min="12050" max="12050" width="0" style="6" hidden="1" customWidth="1"/>
    <col min="12051" max="12288" width="9" style="6"/>
    <col min="12289" max="12289" width="0" style="6" hidden="1" customWidth="1"/>
    <col min="12290" max="12290" width="0.625" style="6" customWidth="1"/>
    <col min="12291" max="12291" width="1.25" style="6" customWidth="1"/>
    <col min="12292" max="12300" width="2.125" style="6" customWidth="1"/>
    <col min="12301" max="12301" width="18.375" style="6" customWidth="1"/>
    <col min="12302" max="12302" width="21.625" style="6" bestFit="1" customWidth="1"/>
    <col min="12303" max="12303" width="2.5" style="6" customWidth="1"/>
    <col min="12304" max="12304" width="0.625" style="6" customWidth="1"/>
    <col min="12305" max="12305" width="9" style="6"/>
    <col min="12306" max="12306" width="0" style="6" hidden="1" customWidth="1"/>
    <col min="12307" max="12544" width="9" style="6"/>
    <col min="12545" max="12545" width="0" style="6" hidden="1" customWidth="1"/>
    <col min="12546" max="12546" width="0.625" style="6" customWidth="1"/>
    <col min="12547" max="12547" width="1.25" style="6" customWidth="1"/>
    <col min="12548" max="12556" width="2.125" style="6" customWidth="1"/>
    <col min="12557" max="12557" width="18.375" style="6" customWidth="1"/>
    <col min="12558" max="12558" width="21.625" style="6" bestFit="1" customWidth="1"/>
    <col min="12559" max="12559" width="2.5" style="6" customWidth="1"/>
    <col min="12560" max="12560" width="0.625" style="6" customWidth="1"/>
    <col min="12561" max="12561" width="9" style="6"/>
    <col min="12562" max="12562" width="0" style="6" hidden="1" customWidth="1"/>
    <col min="12563" max="12800" width="9" style="6"/>
    <col min="12801" max="12801" width="0" style="6" hidden="1" customWidth="1"/>
    <col min="12802" max="12802" width="0.625" style="6" customWidth="1"/>
    <col min="12803" max="12803" width="1.25" style="6" customWidth="1"/>
    <col min="12804" max="12812" width="2.125" style="6" customWidth="1"/>
    <col min="12813" max="12813" width="18.375" style="6" customWidth="1"/>
    <col min="12814" max="12814" width="21.625" style="6" bestFit="1" customWidth="1"/>
    <col min="12815" max="12815" width="2.5" style="6" customWidth="1"/>
    <col min="12816" max="12816" width="0.625" style="6" customWidth="1"/>
    <col min="12817" max="12817" width="9" style="6"/>
    <col min="12818" max="12818" width="0" style="6" hidden="1" customWidth="1"/>
    <col min="12819" max="13056" width="9" style="6"/>
    <col min="13057" max="13057" width="0" style="6" hidden="1" customWidth="1"/>
    <col min="13058" max="13058" width="0.625" style="6" customWidth="1"/>
    <col min="13059" max="13059" width="1.25" style="6" customWidth="1"/>
    <col min="13060" max="13068" width="2.125" style="6" customWidth="1"/>
    <col min="13069" max="13069" width="18.375" style="6" customWidth="1"/>
    <col min="13070" max="13070" width="21.625" style="6" bestFit="1" customWidth="1"/>
    <col min="13071" max="13071" width="2.5" style="6" customWidth="1"/>
    <col min="13072" max="13072" width="0.625" style="6" customWidth="1"/>
    <col min="13073" max="13073" width="9" style="6"/>
    <col min="13074" max="13074" width="0" style="6" hidden="1" customWidth="1"/>
    <col min="13075" max="13312" width="9" style="6"/>
    <col min="13313" max="13313" width="0" style="6" hidden="1" customWidth="1"/>
    <col min="13314" max="13314" width="0.625" style="6" customWidth="1"/>
    <col min="13315" max="13315" width="1.25" style="6" customWidth="1"/>
    <col min="13316" max="13324" width="2.125" style="6" customWidth="1"/>
    <col min="13325" max="13325" width="18.375" style="6" customWidth="1"/>
    <col min="13326" max="13326" width="21.625" style="6" bestFit="1" customWidth="1"/>
    <col min="13327" max="13327" width="2.5" style="6" customWidth="1"/>
    <col min="13328" max="13328" width="0.625" style="6" customWidth="1"/>
    <col min="13329" max="13329" width="9" style="6"/>
    <col min="13330" max="13330" width="0" style="6" hidden="1" customWidth="1"/>
    <col min="13331" max="13568" width="9" style="6"/>
    <col min="13569" max="13569" width="0" style="6" hidden="1" customWidth="1"/>
    <col min="13570" max="13570" width="0.625" style="6" customWidth="1"/>
    <col min="13571" max="13571" width="1.25" style="6" customWidth="1"/>
    <col min="13572" max="13580" width="2.125" style="6" customWidth="1"/>
    <col min="13581" max="13581" width="18.375" style="6" customWidth="1"/>
    <col min="13582" max="13582" width="21.625" style="6" bestFit="1" customWidth="1"/>
    <col min="13583" max="13583" width="2.5" style="6" customWidth="1"/>
    <col min="13584" max="13584" width="0.625" style="6" customWidth="1"/>
    <col min="13585" max="13585" width="9" style="6"/>
    <col min="13586" max="13586" width="0" style="6" hidden="1" customWidth="1"/>
    <col min="13587" max="13824" width="9" style="6"/>
    <col min="13825" max="13825" width="0" style="6" hidden="1" customWidth="1"/>
    <col min="13826" max="13826" width="0.625" style="6" customWidth="1"/>
    <col min="13827" max="13827" width="1.25" style="6" customWidth="1"/>
    <col min="13828" max="13836" width="2.125" style="6" customWidth="1"/>
    <col min="13837" max="13837" width="18.375" style="6" customWidth="1"/>
    <col min="13838" max="13838" width="21.625" style="6" bestFit="1" customWidth="1"/>
    <col min="13839" max="13839" width="2.5" style="6" customWidth="1"/>
    <col min="13840" max="13840" width="0.625" style="6" customWidth="1"/>
    <col min="13841" max="13841" width="9" style="6"/>
    <col min="13842" max="13842" width="0" style="6" hidden="1" customWidth="1"/>
    <col min="13843" max="14080" width="9" style="6"/>
    <col min="14081" max="14081" width="0" style="6" hidden="1" customWidth="1"/>
    <col min="14082" max="14082" width="0.625" style="6" customWidth="1"/>
    <col min="14083" max="14083" width="1.25" style="6" customWidth="1"/>
    <col min="14084" max="14092" width="2.125" style="6" customWidth="1"/>
    <col min="14093" max="14093" width="18.375" style="6" customWidth="1"/>
    <col min="14094" max="14094" width="21.625" style="6" bestFit="1" customWidth="1"/>
    <col min="14095" max="14095" width="2.5" style="6" customWidth="1"/>
    <col min="14096" max="14096" width="0.625" style="6" customWidth="1"/>
    <col min="14097" max="14097" width="9" style="6"/>
    <col min="14098" max="14098" width="0" style="6" hidden="1" customWidth="1"/>
    <col min="14099" max="14336" width="9" style="6"/>
    <col min="14337" max="14337" width="0" style="6" hidden="1" customWidth="1"/>
    <col min="14338" max="14338" width="0.625" style="6" customWidth="1"/>
    <col min="14339" max="14339" width="1.25" style="6" customWidth="1"/>
    <col min="14340" max="14348" width="2.125" style="6" customWidth="1"/>
    <col min="14349" max="14349" width="18.375" style="6" customWidth="1"/>
    <col min="14350" max="14350" width="21.625" style="6" bestFit="1" customWidth="1"/>
    <col min="14351" max="14351" width="2.5" style="6" customWidth="1"/>
    <col min="14352" max="14352" width="0.625" style="6" customWidth="1"/>
    <col min="14353" max="14353" width="9" style="6"/>
    <col min="14354" max="14354" width="0" style="6" hidden="1" customWidth="1"/>
    <col min="14355" max="14592" width="9" style="6"/>
    <col min="14593" max="14593" width="0" style="6" hidden="1" customWidth="1"/>
    <col min="14594" max="14594" width="0.625" style="6" customWidth="1"/>
    <col min="14595" max="14595" width="1.25" style="6" customWidth="1"/>
    <col min="14596" max="14604" width="2.125" style="6" customWidth="1"/>
    <col min="14605" max="14605" width="18.375" style="6" customWidth="1"/>
    <col min="14606" max="14606" width="21.625" style="6" bestFit="1" customWidth="1"/>
    <col min="14607" max="14607" width="2.5" style="6" customWidth="1"/>
    <col min="14608" max="14608" width="0.625" style="6" customWidth="1"/>
    <col min="14609" max="14609" width="9" style="6"/>
    <col min="14610" max="14610" width="0" style="6" hidden="1" customWidth="1"/>
    <col min="14611" max="14848" width="9" style="6"/>
    <col min="14849" max="14849" width="0" style="6" hidden="1" customWidth="1"/>
    <col min="14850" max="14850" width="0.625" style="6" customWidth="1"/>
    <col min="14851" max="14851" width="1.25" style="6" customWidth="1"/>
    <col min="14852" max="14860" width="2.125" style="6" customWidth="1"/>
    <col min="14861" max="14861" width="18.375" style="6" customWidth="1"/>
    <col min="14862" max="14862" width="21.625" style="6" bestFit="1" customWidth="1"/>
    <col min="14863" max="14863" width="2.5" style="6" customWidth="1"/>
    <col min="14864" max="14864" width="0.625" style="6" customWidth="1"/>
    <col min="14865" max="14865" width="9" style="6"/>
    <col min="14866" max="14866" width="0" style="6" hidden="1" customWidth="1"/>
    <col min="14867" max="15104" width="9" style="6"/>
    <col min="15105" max="15105" width="0" style="6" hidden="1" customWidth="1"/>
    <col min="15106" max="15106" width="0.625" style="6" customWidth="1"/>
    <col min="15107" max="15107" width="1.25" style="6" customWidth="1"/>
    <col min="15108" max="15116" width="2.125" style="6" customWidth="1"/>
    <col min="15117" max="15117" width="18.375" style="6" customWidth="1"/>
    <col min="15118" max="15118" width="21.625" style="6" bestFit="1" customWidth="1"/>
    <col min="15119" max="15119" width="2.5" style="6" customWidth="1"/>
    <col min="15120" max="15120" width="0.625" style="6" customWidth="1"/>
    <col min="15121" max="15121" width="9" style="6"/>
    <col min="15122" max="15122" width="0" style="6" hidden="1" customWidth="1"/>
    <col min="15123" max="15360" width="9" style="6"/>
    <col min="15361" max="15361" width="0" style="6" hidden="1" customWidth="1"/>
    <col min="15362" max="15362" width="0.625" style="6" customWidth="1"/>
    <col min="15363" max="15363" width="1.25" style="6" customWidth="1"/>
    <col min="15364" max="15372" width="2.125" style="6" customWidth="1"/>
    <col min="15373" max="15373" width="18.375" style="6" customWidth="1"/>
    <col min="15374" max="15374" width="21.625" style="6" bestFit="1" customWidth="1"/>
    <col min="15375" max="15375" width="2.5" style="6" customWidth="1"/>
    <col min="15376" max="15376" width="0.625" style="6" customWidth="1"/>
    <col min="15377" max="15377" width="9" style="6"/>
    <col min="15378" max="15378" width="0" style="6" hidden="1" customWidth="1"/>
    <col min="15379" max="15616" width="9" style="6"/>
    <col min="15617" max="15617" width="0" style="6" hidden="1" customWidth="1"/>
    <col min="15618" max="15618" width="0.625" style="6" customWidth="1"/>
    <col min="15619" max="15619" width="1.25" style="6" customWidth="1"/>
    <col min="15620" max="15628" width="2.125" style="6" customWidth="1"/>
    <col min="15629" max="15629" width="18.375" style="6" customWidth="1"/>
    <col min="15630" max="15630" width="21.625" style="6" bestFit="1" customWidth="1"/>
    <col min="15631" max="15631" width="2.5" style="6" customWidth="1"/>
    <col min="15632" max="15632" width="0.625" style="6" customWidth="1"/>
    <col min="15633" max="15633" width="9" style="6"/>
    <col min="15634" max="15634" width="0" style="6" hidden="1" customWidth="1"/>
    <col min="15635" max="15872" width="9" style="6"/>
    <col min="15873" max="15873" width="0" style="6" hidden="1" customWidth="1"/>
    <col min="15874" max="15874" width="0.625" style="6" customWidth="1"/>
    <col min="15875" max="15875" width="1.25" style="6" customWidth="1"/>
    <col min="15876" max="15884" width="2.125" style="6" customWidth="1"/>
    <col min="15885" max="15885" width="18.375" style="6" customWidth="1"/>
    <col min="15886" max="15886" width="21.625" style="6" bestFit="1" customWidth="1"/>
    <col min="15887" max="15887" width="2.5" style="6" customWidth="1"/>
    <col min="15888" max="15888" width="0.625" style="6" customWidth="1"/>
    <col min="15889" max="15889" width="9" style="6"/>
    <col min="15890" max="15890" width="0" style="6" hidden="1" customWidth="1"/>
    <col min="15891" max="16128" width="9" style="6"/>
    <col min="16129" max="16129" width="0" style="6" hidden="1" customWidth="1"/>
    <col min="16130" max="16130" width="0.625" style="6" customWidth="1"/>
    <col min="16131" max="16131" width="1.25" style="6" customWidth="1"/>
    <col min="16132" max="16140" width="2.125" style="6" customWidth="1"/>
    <col min="16141" max="16141" width="18.375" style="6" customWidth="1"/>
    <col min="16142" max="16142" width="21.625" style="6" bestFit="1" customWidth="1"/>
    <col min="16143" max="16143" width="2.5" style="6" customWidth="1"/>
    <col min="16144" max="16144" width="0.625" style="6" customWidth="1"/>
    <col min="16145" max="16145" width="9" style="6"/>
    <col min="16146" max="16146" width="0" style="6" hidden="1" customWidth="1"/>
    <col min="16147" max="16384" width="9" style="6"/>
  </cols>
  <sheetData>
    <row r="1" spans="1:26">
      <c r="C1" s="75" t="s">
        <v>333</v>
      </c>
    </row>
    <row r="2" spans="1:26">
      <c r="C2" s="75" t="s">
        <v>548</v>
      </c>
    </row>
    <row r="3" spans="1:26">
      <c r="C3" s="75" t="s">
        <v>334</v>
      </c>
    </row>
    <row r="4" spans="1:26">
      <c r="C4" s="327" t="s">
        <v>573</v>
      </c>
    </row>
    <row r="5" spans="1:26">
      <c r="C5" s="75" t="s">
        <v>336</v>
      </c>
    </row>
    <row r="6" spans="1:26">
      <c r="C6" s="75" t="s">
        <v>337</v>
      </c>
    </row>
    <row r="7" spans="1:26">
      <c r="C7" s="75" t="s">
        <v>338</v>
      </c>
    </row>
    <row r="8" spans="1:26">
      <c r="A8" s="1"/>
      <c r="C8" s="44"/>
      <c r="D8" s="44"/>
      <c r="E8" s="44"/>
      <c r="F8" s="44"/>
      <c r="G8" s="44"/>
      <c r="H8" s="44"/>
      <c r="I8" s="44"/>
      <c r="J8" s="3"/>
      <c r="K8" s="3"/>
      <c r="L8" s="3"/>
      <c r="M8" s="3"/>
      <c r="N8" s="3"/>
      <c r="O8" s="3"/>
      <c r="P8" s="45"/>
    </row>
    <row r="9" spans="1:26" ht="24">
      <c r="C9" s="423" t="s">
        <v>574</v>
      </c>
      <c r="D9" s="423"/>
      <c r="E9" s="423"/>
      <c r="F9" s="423"/>
      <c r="G9" s="423"/>
      <c r="H9" s="423"/>
      <c r="I9" s="423"/>
      <c r="J9" s="423"/>
      <c r="K9" s="423"/>
      <c r="L9" s="423"/>
      <c r="M9" s="423"/>
      <c r="N9" s="423"/>
      <c r="O9" s="423"/>
      <c r="P9" s="47"/>
    </row>
    <row r="10" spans="1:26" ht="17.25">
      <c r="C10" s="424" t="s">
        <v>551</v>
      </c>
      <c r="D10" s="424"/>
      <c r="E10" s="424"/>
      <c r="F10" s="424"/>
      <c r="G10" s="424"/>
      <c r="H10" s="424"/>
      <c r="I10" s="424"/>
      <c r="J10" s="424"/>
      <c r="K10" s="424"/>
      <c r="L10" s="424"/>
      <c r="M10" s="424"/>
      <c r="N10" s="424"/>
      <c r="O10" s="424"/>
      <c r="P10" s="47"/>
    </row>
    <row r="11" spans="1:26" ht="17.25">
      <c r="C11" s="424" t="s">
        <v>552</v>
      </c>
      <c r="D11" s="424"/>
      <c r="E11" s="424"/>
      <c r="F11" s="424"/>
      <c r="G11" s="424"/>
      <c r="H11" s="424"/>
      <c r="I11" s="424"/>
      <c r="J11" s="424"/>
      <c r="K11" s="424"/>
      <c r="L11" s="424"/>
      <c r="M11" s="424"/>
      <c r="N11" s="424"/>
      <c r="O11" s="424"/>
      <c r="P11" s="47"/>
    </row>
    <row r="12" spans="1:26" ht="18" thickBot="1">
      <c r="C12" s="48"/>
      <c r="D12" s="47"/>
      <c r="E12" s="47"/>
      <c r="F12" s="47"/>
      <c r="G12" s="47"/>
      <c r="H12" s="47"/>
      <c r="I12" s="47"/>
      <c r="J12" s="47"/>
      <c r="K12" s="47"/>
      <c r="L12" s="47"/>
      <c r="M12" s="49"/>
      <c r="N12" s="47"/>
      <c r="O12" s="49" t="s">
        <v>344</v>
      </c>
      <c r="P12" s="47"/>
    </row>
    <row r="13" spans="1:26" ht="18" thickBot="1">
      <c r="A13" s="46" t="s">
        <v>314</v>
      </c>
      <c r="C13" s="425" t="s">
        <v>0</v>
      </c>
      <c r="D13" s="426"/>
      <c r="E13" s="426"/>
      <c r="F13" s="426"/>
      <c r="G13" s="426"/>
      <c r="H13" s="426"/>
      <c r="I13" s="426"/>
      <c r="J13" s="426"/>
      <c r="K13" s="426"/>
      <c r="L13" s="426"/>
      <c r="M13" s="426"/>
      <c r="N13" s="427" t="s">
        <v>316</v>
      </c>
      <c r="O13" s="428"/>
      <c r="P13" s="47"/>
    </row>
    <row r="14" spans="1:26">
      <c r="A14" s="46" t="s">
        <v>135</v>
      </c>
      <c r="C14" s="50"/>
      <c r="D14" s="51" t="s">
        <v>136</v>
      </c>
      <c r="E14" s="51"/>
      <c r="F14" s="52"/>
      <c r="G14" s="51"/>
      <c r="H14" s="51"/>
      <c r="I14" s="51"/>
      <c r="J14" s="51"/>
      <c r="K14" s="52"/>
      <c r="L14" s="52"/>
      <c r="M14" s="52"/>
      <c r="N14" s="53">
        <v>5992778</v>
      </c>
      <c r="O14" s="54" t="s">
        <v>347</v>
      </c>
      <c r="P14" s="301"/>
      <c r="R14" s="6">
        <f>IF(AND(R15="-",R30="-"),"-",SUM(R15,R30))</f>
        <v>4685511977</v>
      </c>
      <c r="Z14" s="302"/>
    </row>
    <row r="15" spans="1:26">
      <c r="A15" s="46" t="s">
        <v>137</v>
      </c>
      <c r="C15" s="50"/>
      <c r="D15" s="51"/>
      <c r="E15" s="51" t="s">
        <v>138</v>
      </c>
      <c r="F15" s="51"/>
      <c r="G15" s="51"/>
      <c r="H15" s="51"/>
      <c r="I15" s="51"/>
      <c r="J15" s="51"/>
      <c r="K15" s="52"/>
      <c r="L15" s="52"/>
      <c r="M15" s="52"/>
      <c r="N15" s="53">
        <v>3317253</v>
      </c>
      <c r="O15" s="55"/>
      <c r="P15" s="301"/>
      <c r="R15" s="6">
        <f>IF(COUNTIF(R16:R29,"-")=COUNTA(R16:R29),"-",SUM(R16,R21,R26))</f>
        <v>2716240087</v>
      </c>
      <c r="Z15" s="302"/>
    </row>
    <row r="16" spans="1:26">
      <c r="A16" s="46" t="s">
        <v>139</v>
      </c>
      <c r="C16" s="50"/>
      <c r="D16" s="51"/>
      <c r="E16" s="51"/>
      <c r="F16" s="51" t="s">
        <v>140</v>
      </c>
      <c r="G16" s="51"/>
      <c r="H16" s="51"/>
      <c r="I16" s="51"/>
      <c r="J16" s="51"/>
      <c r="K16" s="52"/>
      <c r="L16" s="52"/>
      <c r="M16" s="52"/>
      <c r="N16" s="53">
        <v>870280</v>
      </c>
      <c r="O16" s="55"/>
      <c r="P16" s="301"/>
      <c r="R16" s="6">
        <f>IF(COUNTIF(R17:R20,"-")=COUNTA(R17:R20),"-",SUM(R17:R20))</f>
        <v>659267211</v>
      </c>
      <c r="Z16" s="302"/>
    </row>
    <row r="17" spans="1:26">
      <c r="A17" s="46" t="s">
        <v>141</v>
      </c>
      <c r="C17" s="50"/>
      <c r="D17" s="51"/>
      <c r="E17" s="51"/>
      <c r="F17" s="51"/>
      <c r="G17" s="51" t="s">
        <v>142</v>
      </c>
      <c r="H17" s="51"/>
      <c r="I17" s="51"/>
      <c r="J17" s="51"/>
      <c r="K17" s="52"/>
      <c r="L17" s="52"/>
      <c r="M17" s="52"/>
      <c r="N17" s="53">
        <v>748930</v>
      </c>
      <c r="O17" s="55"/>
      <c r="P17" s="301"/>
      <c r="R17" s="6">
        <v>547758571</v>
      </c>
      <c r="Z17" s="302"/>
    </row>
    <row r="18" spans="1:26">
      <c r="A18" s="46" t="s">
        <v>143</v>
      </c>
      <c r="C18" s="50"/>
      <c r="D18" s="51"/>
      <c r="E18" s="51"/>
      <c r="F18" s="51"/>
      <c r="G18" s="51" t="s">
        <v>144</v>
      </c>
      <c r="H18" s="51"/>
      <c r="I18" s="51"/>
      <c r="J18" s="51"/>
      <c r="K18" s="52"/>
      <c r="L18" s="52"/>
      <c r="M18" s="52"/>
      <c r="N18" s="53">
        <v>38572</v>
      </c>
      <c r="O18" s="55"/>
      <c r="P18" s="301"/>
      <c r="R18" s="6">
        <v>33103458</v>
      </c>
      <c r="Z18" s="302"/>
    </row>
    <row r="19" spans="1:26">
      <c r="A19" s="46" t="s">
        <v>145</v>
      </c>
      <c r="C19" s="50"/>
      <c r="D19" s="51"/>
      <c r="E19" s="51"/>
      <c r="F19" s="51"/>
      <c r="G19" s="51" t="s">
        <v>146</v>
      </c>
      <c r="H19" s="51"/>
      <c r="I19" s="51"/>
      <c r="J19" s="51"/>
      <c r="K19" s="52"/>
      <c r="L19" s="52"/>
      <c r="M19" s="52"/>
      <c r="N19" s="53">
        <v>3798</v>
      </c>
      <c r="O19" s="55"/>
      <c r="P19" s="301"/>
      <c r="R19" s="6" t="s">
        <v>11</v>
      </c>
      <c r="Z19" s="302"/>
    </row>
    <row r="20" spans="1:26">
      <c r="A20" s="46" t="s">
        <v>147</v>
      </c>
      <c r="C20" s="50"/>
      <c r="D20" s="51"/>
      <c r="E20" s="51"/>
      <c r="F20" s="51"/>
      <c r="G20" s="51" t="s">
        <v>35</v>
      </c>
      <c r="H20" s="51"/>
      <c r="I20" s="51"/>
      <c r="J20" s="51"/>
      <c r="K20" s="52"/>
      <c r="L20" s="52"/>
      <c r="M20" s="52"/>
      <c r="N20" s="53">
        <v>78980</v>
      </c>
      <c r="O20" s="55"/>
      <c r="P20" s="301"/>
      <c r="R20" s="6">
        <v>78405182</v>
      </c>
      <c r="Z20" s="302"/>
    </row>
    <row r="21" spans="1:26">
      <c r="A21" s="46" t="s">
        <v>148</v>
      </c>
      <c r="C21" s="50"/>
      <c r="D21" s="51"/>
      <c r="E21" s="51"/>
      <c r="F21" s="51" t="s">
        <v>149</v>
      </c>
      <c r="G21" s="51"/>
      <c r="H21" s="51"/>
      <c r="I21" s="51"/>
      <c r="J21" s="51"/>
      <c r="K21" s="52"/>
      <c r="L21" s="52"/>
      <c r="M21" s="52"/>
      <c r="N21" s="53">
        <v>2213647</v>
      </c>
      <c r="O21" s="55"/>
      <c r="P21" s="301"/>
      <c r="R21" s="6">
        <f>IF(COUNTIF(R22:R25,"-")=COUNTA(R22:R25),"-",SUM(R22:R25))</f>
        <v>2015981687</v>
      </c>
      <c r="Z21" s="302"/>
    </row>
    <row r="22" spans="1:26">
      <c r="A22" s="46" t="s">
        <v>150</v>
      </c>
      <c r="C22" s="50"/>
      <c r="D22" s="51"/>
      <c r="E22" s="51"/>
      <c r="F22" s="51"/>
      <c r="G22" s="51" t="s">
        <v>151</v>
      </c>
      <c r="H22" s="51"/>
      <c r="I22" s="51"/>
      <c r="J22" s="51"/>
      <c r="K22" s="52"/>
      <c r="L22" s="52"/>
      <c r="M22" s="52"/>
      <c r="N22" s="53">
        <v>794524</v>
      </c>
      <c r="O22" s="55"/>
      <c r="P22" s="301"/>
      <c r="R22" s="6">
        <v>671378672</v>
      </c>
      <c r="Z22" s="302"/>
    </row>
    <row r="23" spans="1:26">
      <c r="A23" s="46" t="s">
        <v>152</v>
      </c>
      <c r="C23" s="50"/>
      <c r="D23" s="51"/>
      <c r="E23" s="51"/>
      <c r="F23" s="51"/>
      <c r="G23" s="51" t="s">
        <v>153</v>
      </c>
      <c r="H23" s="51"/>
      <c r="I23" s="51"/>
      <c r="J23" s="51"/>
      <c r="K23" s="52"/>
      <c r="L23" s="52"/>
      <c r="M23" s="52"/>
      <c r="N23" s="53">
        <v>229210</v>
      </c>
      <c r="O23" s="55"/>
      <c r="P23" s="301"/>
      <c r="R23" s="6">
        <v>227054015</v>
      </c>
      <c r="Z23" s="302"/>
    </row>
    <row r="24" spans="1:26">
      <c r="A24" s="46" t="s">
        <v>154</v>
      </c>
      <c r="C24" s="50"/>
      <c r="D24" s="51"/>
      <c r="E24" s="51"/>
      <c r="F24" s="51"/>
      <c r="G24" s="51" t="s">
        <v>155</v>
      </c>
      <c r="H24" s="51"/>
      <c r="I24" s="51"/>
      <c r="J24" s="51"/>
      <c r="K24" s="52"/>
      <c r="L24" s="52"/>
      <c r="M24" s="52"/>
      <c r="N24" s="53">
        <v>1155973</v>
      </c>
      <c r="O24" s="55"/>
      <c r="P24" s="301"/>
      <c r="R24" s="6">
        <v>1117549000</v>
      </c>
      <c r="Z24" s="302"/>
    </row>
    <row r="25" spans="1:26">
      <c r="A25" s="46" t="s">
        <v>156</v>
      </c>
      <c r="C25" s="50"/>
      <c r="D25" s="51"/>
      <c r="E25" s="51"/>
      <c r="F25" s="51"/>
      <c r="G25" s="51" t="s">
        <v>35</v>
      </c>
      <c r="H25" s="51"/>
      <c r="I25" s="51"/>
      <c r="J25" s="51"/>
      <c r="K25" s="52"/>
      <c r="L25" s="52"/>
      <c r="M25" s="52"/>
      <c r="N25" s="53">
        <v>33940</v>
      </c>
      <c r="O25" s="55"/>
      <c r="P25" s="301"/>
      <c r="R25" s="6" t="s">
        <v>11</v>
      </c>
      <c r="Z25" s="302"/>
    </row>
    <row r="26" spans="1:26">
      <c r="A26" s="46" t="s">
        <v>157</v>
      </c>
      <c r="C26" s="50"/>
      <c r="D26" s="51"/>
      <c r="E26" s="51"/>
      <c r="F26" s="51" t="s">
        <v>158</v>
      </c>
      <c r="G26" s="51"/>
      <c r="H26" s="51"/>
      <c r="I26" s="51"/>
      <c r="J26" s="51"/>
      <c r="K26" s="52"/>
      <c r="L26" s="52"/>
      <c r="M26" s="52"/>
      <c r="N26" s="53">
        <v>233326</v>
      </c>
      <c r="O26" s="55"/>
      <c r="P26" s="301"/>
      <c r="R26" s="6">
        <f>IF(COUNTIF(R27:R29,"-")=COUNTA(R27:R29),"-",SUM(R27:R29))</f>
        <v>40991189</v>
      </c>
      <c r="Z26" s="302"/>
    </row>
    <row r="27" spans="1:26">
      <c r="A27" s="46" t="s">
        <v>159</v>
      </c>
      <c r="C27" s="50"/>
      <c r="D27" s="51"/>
      <c r="E27" s="51"/>
      <c r="F27" s="52"/>
      <c r="G27" s="52" t="s">
        <v>160</v>
      </c>
      <c r="H27" s="52"/>
      <c r="I27" s="51"/>
      <c r="J27" s="51"/>
      <c r="K27" s="52"/>
      <c r="L27" s="52"/>
      <c r="M27" s="52"/>
      <c r="N27" s="53">
        <v>19928</v>
      </c>
      <c r="O27" s="55"/>
      <c r="P27" s="301"/>
      <c r="R27" s="6">
        <v>16358191</v>
      </c>
      <c r="Z27" s="302"/>
    </row>
    <row r="28" spans="1:26">
      <c r="A28" s="46" t="s">
        <v>161</v>
      </c>
      <c r="C28" s="50"/>
      <c r="D28" s="51"/>
      <c r="E28" s="51"/>
      <c r="F28" s="52"/>
      <c r="G28" s="51" t="s">
        <v>162</v>
      </c>
      <c r="H28" s="51"/>
      <c r="I28" s="51"/>
      <c r="J28" s="51"/>
      <c r="K28" s="52"/>
      <c r="L28" s="52"/>
      <c r="M28" s="52"/>
      <c r="N28" s="53">
        <v>6</v>
      </c>
      <c r="O28" s="55"/>
      <c r="P28" s="301"/>
      <c r="R28" s="6" t="s">
        <v>11</v>
      </c>
      <c r="Z28" s="302"/>
    </row>
    <row r="29" spans="1:26">
      <c r="A29" s="46" t="s">
        <v>163</v>
      </c>
      <c r="C29" s="50"/>
      <c r="D29" s="51"/>
      <c r="E29" s="51"/>
      <c r="F29" s="52"/>
      <c r="G29" s="51" t="s">
        <v>35</v>
      </c>
      <c r="H29" s="51"/>
      <c r="I29" s="51"/>
      <c r="J29" s="51"/>
      <c r="K29" s="52"/>
      <c r="L29" s="52"/>
      <c r="M29" s="52"/>
      <c r="N29" s="53">
        <v>213392</v>
      </c>
      <c r="O29" s="55"/>
      <c r="P29" s="301"/>
      <c r="R29" s="6">
        <v>24632998</v>
      </c>
      <c r="Z29" s="302"/>
    </row>
    <row r="30" spans="1:26">
      <c r="A30" s="46" t="s">
        <v>164</v>
      </c>
      <c r="C30" s="50"/>
      <c r="D30" s="51"/>
      <c r="E30" s="52" t="s">
        <v>165</v>
      </c>
      <c r="F30" s="52"/>
      <c r="G30" s="51"/>
      <c r="H30" s="51"/>
      <c r="I30" s="51"/>
      <c r="J30" s="51"/>
      <c r="K30" s="52"/>
      <c r="L30" s="52"/>
      <c r="M30" s="52"/>
      <c r="N30" s="53">
        <v>2675525</v>
      </c>
      <c r="O30" s="55" t="s">
        <v>347</v>
      </c>
      <c r="P30" s="301"/>
      <c r="R30" s="6">
        <f>IF(COUNTIF(R31:R34,"-")=COUNTA(R31:R34),"-",SUM(R31:R34))</f>
        <v>1969271890</v>
      </c>
      <c r="Z30" s="302"/>
    </row>
    <row r="31" spans="1:26">
      <c r="A31" s="46" t="s">
        <v>166</v>
      </c>
      <c r="C31" s="50"/>
      <c r="D31" s="51"/>
      <c r="E31" s="51"/>
      <c r="F31" s="51" t="s">
        <v>167</v>
      </c>
      <c r="G31" s="51"/>
      <c r="H31" s="51"/>
      <c r="I31" s="51"/>
      <c r="J31" s="51"/>
      <c r="K31" s="52"/>
      <c r="L31" s="52"/>
      <c r="M31" s="52"/>
      <c r="N31" s="53">
        <v>1462496</v>
      </c>
      <c r="O31" s="55"/>
      <c r="P31" s="301"/>
      <c r="R31" s="6">
        <v>1439303583</v>
      </c>
      <c r="Z31" s="302"/>
    </row>
    <row r="32" spans="1:26">
      <c r="A32" s="46" t="s">
        <v>168</v>
      </c>
      <c r="C32" s="50"/>
      <c r="D32" s="51"/>
      <c r="E32" s="51"/>
      <c r="F32" s="51" t="s">
        <v>169</v>
      </c>
      <c r="G32" s="51"/>
      <c r="H32" s="51"/>
      <c r="I32" s="51"/>
      <c r="J32" s="51"/>
      <c r="K32" s="52"/>
      <c r="L32" s="52"/>
      <c r="M32" s="52"/>
      <c r="N32" s="53">
        <v>781968</v>
      </c>
      <c r="O32" s="55"/>
      <c r="P32" s="301"/>
      <c r="R32" s="6">
        <v>102649847</v>
      </c>
      <c r="Z32" s="302"/>
    </row>
    <row r="33" spans="1:26">
      <c r="A33" s="46" t="s">
        <v>170</v>
      </c>
      <c r="C33" s="50"/>
      <c r="D33" s="51"/>
      <c r="E33" s="51"/>
      <c r="F33" s="51" t="s">
        <v>171</v>
      </c>
      <c r="G33" s="51"/>
      <c r="H33" s="51"/>
      <c r="I33" s="51"/>
      <c r="J33" s="51"/>
      <c r="K33" s="52"/>
      <c r="L33" s="52"/>
      <c r="M33" s="52"/>
      <c r="N33" s="53">
        <v>407439</v>
      </c>
      <c r="O33" s="55"/>
      <c r="P33" s="301"/>
      <c r="R33" s="6">
        <v>407438715</v>
      </c>
      <c r="Z33" s="302"/>
    </row>
    <row r="34" spans="1:26">
      <c r="A34" s="46" t="s">
        <v>172</v>
      </c>
      <c r="C34" s="50"/>
      <c r="D34" s="51"/>
      <c r="E34" s="51"/>
      <c r="F34" s="51" t="s">
        <v>35</v>
      </c>
      <c r="G34" s="51"/>
      <c r="H34" s="51"/>
      <c r="I34" s="51"/>
      <c r="J34" s="51"/>
      <c r="K34" s="52"/>
      <c r="L34" s="52"/>
      <c r="M34" s="52"/>
      <c r="N34" s="53">
        <v>23623</v>
      </c>
      <c r="O34" s="55"/>
      <c r="P34" s="301"/>
      <c r="R34" s="6">
        <v>19879745</v>
      </c>
      <c r="Z34" s="302"/>
    </row>
    <row r="35" spans="1:26">
      <c r="A35" s="46" t="s">
        <v>173</v>
      </c>
      <c r="C35" s="50"/>
      <c r="D35" s="51" t="s">
        <v>174</v>
      </c>
      <c r="E35" s="51"/>
      <c r="F35" s="51"/>
      <c r="G35" s="51"/>
      <c r="H35" s="51"/>
      <c r="I35" s="51"/>
      <c r="J35" s="51"/>
      <c r="K35" s="52"/>
      <c r="L35" s="52"/>
      <c r="M35" s="52"/>
      <c r="N35" s="53">
        <v>612884</v>
      </c>
      <c r="O35" s="55"/>
      <c r="P35" s="301"/>
      <c r="R35" s="6">
        <f>IF(COUNTIF(R36:R37,"-")=COUNTA(R36:R37),"-",SUM(R36:R37))</f>
        <v>274515077</v>
      </c>
      <c r="Z35" s="302"/>
    </row>
    <row r="36" spans="1:26">
      <c r="A36" s="46" t="s">
        <v>175</v>
      </c>
      <c r="C36" s="50"/>
      <c r="D36" s="51"/>
      <c r="E36" s="51" t="s">
        <v>176</v>
      </c>
      <c r="F36" s="51"/>
      <c r="G36" s="51"/>
      <c r="H36" s="51"/>
      <c r="I36" s="51"/>
      <c r="J36" s="51"/>
      <c r="K36" s="56"/>
      <c r="L36" s="56"/>
      <c r="M36" s="56"/>
      <c r="N36" s="53">
        <v>103500</v>
      </c>
      <c r="O36" s="55"/>
      <c r="P36" s="301"/>
      <c r="R36" s="6">
        <v>99867330</v>
      </c>
      <c r="Z36" s="302"/>
    </row>
    <row r="37" spans="1:26">
      <c r="A37" s="46" t="s">
        <v>177</v>
      </c>
      <c r="C37" s="50"/>
      <c r="D37" s="51"/>
      <c r="E37" s="51" t="s">
        <v>35</v>
      </c>
      <c r="F37" s="51"/>
      <c r="G37" s="52"/>
      <c r="H37" s="51"/>
      <c r="I37" s="51"/>
      <c r="J37" s="51"/>
      <c r="K37" s="56"/>
      <c r="L37" s="56"/>
      <c r="M37" s="56"/>
      <c r="N37" s="53">
        <v>509384</v>
      </c>
      <c r="O37" s="55"/>
      <c r="P37" s="301"/>
      <c r="R37" s="6">
        <v>174647747</v>
      </c>
      <c r="Z37" s="302"/>
    </row>
    <row r="38" spans="1:26">
      <c r="A38" s="46" t="s">
        <v>133</v>
      </c>
      <c r="C38" s="57" t="s">
        <v>134</v>
      </c>
      <c r="D38" s="58"/>
      <c r="E38" s="58"/>
      <c r="F38" s="58"/>
      <c r="G38" s="58"/>
      <c r="H38" s="58"/>
      <c r="I38" s="58"/>
      <c r="J38" s="58"/>
      <c r="K38" s="59"/>
      <c r="L38" s="59"/>
      <c r="M38" s="59"/>
      <c r="N38" s="328">
        <v>5379894</v>
      </c>
      <c r="O38" s="61"/>
      <c r="P38" s="301"/>
      <c r="R38" s="6">
        <f>IF(COUNTIF(R14:R35,"-")=COUNTA(R14:R35),"-",SUM(R35)-SUM(R14))</f>
        <v>-4410996900</v>
      </c>
      <c r="Z38" s="302"/>
    </row>
    <row r="39" spans="1:26">
      <c r="A39" s="46" t="s">
        <v>180</v>
      </c>
      <c r="C39" s="50"/>
      <c r="D39" s="51" t="s">
        <v>181</v>
      </c>
      <c r="E39" s="51"/>
      <c r="F39" s="52"/>
      <c r="G39" s="51"/>
      <c r="H39" s="51"/>
      <c r="I39" s="51"/>
      <c r="J39" s="51"/>
      <c r="K39" s="52"/>
      <c r="L39" s="52"/>
      <c r="M39" s="52"/>
      <c r="N39" s="53">
        <v>10585</v>
      </c>
      <c r="O39" s="54"/>
      <c r="P39" s="301"/>
      <c r="R39" s="6">
        <f>IF(COUNTIF(R40:R44,"-")=COUNTA(R40:R44),"-",SUM(R40:R44))</f>
        <v>10569300</v>
      </c>
      <c r="Z39" s="302"/>
    </row>
    <row r="40" spans="1:26">
      <c r="A40" s="46" t="s">
        <v>182</v>
      </c>
      <c r="C40" s="50"/>
      <c r="D40" s="51"/>
      <c r="E40" s="52" t="s">
        <v>183</v>
      </c>
      <c r="F40" s="52"/>
      <c r="G40" s="51"/>
      <c r="H40" s="51"/>
      <c r="I40" s="51"/>
      <c r="J40" s="51"/>
      <c r="K40" s="52"/>
      <c r="L40" s="52"/>
      <c r="M40" s="52"/>
      <c r="N40" s="53" t="s">
        <v>346</v>
      </c>
      <c r="O40" s="55"/>
      <c r="P40" s="301"/>
      <c r="R40" s="6" t="s">
        <v>11</v>
      </c>
      <c r="Z40" s="302"/>
    </row>
    <row r="41" spans="1:26">
      <c r="A41" s="46" t="s">
        <v>184</v>
      </c>
      <c r="C41" s="50"/>
      <c r="D41" s="51"/>
      <c r="E41" s="52" t="s">
        <v>185</v>
      </c>
      <c r="F41" s="52"/>
      <c r="G41" s="51"/>
      <c r="H41" s="51"/>
      <c r="I41" s="51"/>
      <c r="J41" s="51"/>
      <c r="K41" s="52"/>
      <c r="L41" s="52"/>
      <c r="M41" s="52"/>
      <c r="N41" s="53">
        <v>10569</v>
      </c>
      <c r="O41" s="55"/>
      <c r="P41" s="301"/>
      <c r="R41" s="6">
        <v>10569300</v>
      </c>
      <c r="Z41" s="302"/>
    </row>
    <row r="42" spans="1:26">
      <c r="A42" s="46" t="s">
        <v>186</v>
      </c>
      <c r="C42" s="50"/>
      <c r="D42" s="51"/>
      <c r="E42" s="52" t="s">
        <v>187</v>
      </c>
      <c r="F42" s="52"/>
      <c r="G42" s="51"/>
      <c r="H42" s="52"/>
      <c r="I42" s="51"/>
      <c r="J42" s="51"/>
      <c r="K42" s="52"/>
      <c r="L42" s="52"/>
      <c r="M42" s="52"/>
      <c r="N42" s="53" t="s">
        <v>346</v>
      </c>
      <c r="O42" s="55"/>
      <c r="P42" s="301"/>
      <c r="R42" s="6" t="s">
        <v>11</v>
      </c>
      <c r="Z42" s="302"/>
    </row>
    <row r="43" spans="1:26">
      <c r="A43" s="46" t="s">
        <v>188</v>
      </c>
      <c r="C43" s="50"/>
      <c r="D43" s="51"/>
      <c r="E43" s="51" t="s">
        <v>189</v>
      </c>
      <c r="F43" s="51"/>
      <c r="G43" s="51"/>
      <c r="H43" s="51"/>
      <c r="I43" s="51"/>
      <c r="J43" s="51"/>
      <c r="K43" s="52"/>
      <c r="L43" s="52"/>
      <c r="M43" s="52"/>
      <c r="N43" s="53" t="s">
        <v>346</v>
      </c>
      <c r="O43" s="55"/>
      <c r="P43" s="301"/>
      <c r="R43" s="6" t="s">
        <v>11</v>
      </c>
      <c r="Z43" s="302"/>
    </row>
    <row r="44" spans="1:26">
      <c r="A44" s="46" t="s">
        <v>190</v>
      </c>
      <c r="C44" s="50"/>
      <c r="D44" s="51"/>
      <c r="E44" s="51" t="s">
        <v>35</v>
      </c>
      <c r="F44" s="51"/>
      <c r="G44" s="51"/>
      <c r="H44" s="51"/>
      <c r="I44" s="51"/>
      <c r="J44" s="51"/>
      <c r="K44" s="52"/>
      <c r="L44" s="52"/>
      <c r="M44" s="52"/>
      <c r="N44" s="53">
        <v>16</v>
      </c>
      <c r="O44" s="55"/>
      <c r="P44" s="301"/>
      <c r="R44" s="6" t="s">
        <v>11</v>
      </c>
      <c r="Z44" s="302"/>
    </row>
    <row r="45" spans="1:26">
      <c r="A45" s="46" t="s">
        <v>191</v>
      </c>
      <c r="C45" s="50"/>
      <c r="D45" s="51" t="s">
        <v>192</v>
      </c>
      <c r="E45" s="51"/>
      <c r="F45" s="51"/>
      <c r="G45" s="51"/>
      <c r="H45" s="51"/>
      <c r="I45" s="51"/>
      <c r="J45" s="51"/>
      <c r="K45" s="56"/>
      <c r="L45" s="56"/>
      <c r="M45" s="56"/>
      <c r="N45" s="53">
        <v>4888</v>
      </c>
      <c r="O45" s="54"/>
      <c r="P45" s="301"/>
      <c r="R45" s="6">
        <f>IF(COUNTIF(R46:R47,"-")=COUNTA(R46:R47),"-",SUM(R46:R47))</f>
        <v>4828914</v>
      </c>
      <c r="Z45" s="302"/>
    </row>
    <row r="46" spans="1:26">
      <c r="A46" s="46" t="s">
        <v>193</v>
      </c>
      <c r="C46" s="50"/>
      <c r="D46" s="51"/>
      <c r="E46" s="51" t="s">
        <v>194</v>
      </c>
      <c r="F46" s="51"/>
      <c r="G46" s="51"/>
      <c r="H46" s="51"/>
      <c r="I46" s="51"/>
      <c r="J46" s="51"/>
      <c r="K46" s="56"/>
      <c r="L46" s="56"/>
      <c r="M46" s="56"/>
      <c r="N46" s="53">
        <v>4888</v>
      </c>
      <c r="O46" s="55"/>
      <c r="P46" s="301"/>
      <c r="R46" s="6">
        <v>4828914</v>
      </c>
      <c r="Z46" s="302"/>
    </row>
    <row r="47" spans="1:26" ht="14.25" thickBot="1">
      <c r="A47" s="46" t="s">
        <v>195</v>
      </c>
      <c r="C47" s="50"/>
      <c r="D47" s="51"/>
      <c r="E47" s="51" t="s">
        <v>35</v>
      </c>
      <c r="F47" s="51"/>
      <c r="G47" s="51"/>
      <c r="H47" s="51"/>
      <c r="I47" s="51"/>
      <c r="J47" s="51"/>
      <c r="K47" s="56"/>
      <c r="L47" s="56"/>
      <c r="M47" s="56"/>
      <c r="N47" s="53" t="s">
        <v>346</v>
      </c>
      <c r="O47" s="55"/>
      <c r="P47" s="301"/>
      <c r="R47" s="6" t="s">
        <v>11</v>
      </c>
      <c r="Z47" s="302"/>
    </row>
    <row r="48" spans="1:26" ht="14.25" thickBot="1">
      <c r="A48" s="46" t="s">
        <v>178</v>
      </c>
      <c r="C48" s="62" t="s">
        <v>179</v>
      </c>
      <c r="D48" s="63"/>
      <c r="E48" s="63"/>
      <c r="F48" s="63"/>
      <c r="G48" s="63"/>
      <c r="H48" s="63"/>
      <c r="I48" s="63"/>
      <c r="J48" s="63"/>
      <c r="K48" s="64"/>
      <c r="L48" s="64"/>
      <c r="M48" s="64"/>
      <c r="N48" s="329">
        <v>5385591</v>
      </c>
      <c r="O48" s="66"/>
      <c r="P48" s="301"/>
      <c r="R48" s="6">
        <f>IF(COUNTIF(R38:R47,"-")=COUNTA(R38:R47),"-",SUM(R38,R45)-SUM(R39))</f>
        <v>-4416737286</v>
      </c>
      <c r="Z48" s="302"/>
    </row>
    <row r="49" spans="1:12" s="68" customFormat="1" ht="3.75" customHeight="1">
      <c r="A49" s="67"/>
      <c r="C49" s="69"/>
      <c r="D49" s="69"/>
      <c r="E49" s="70"/>
      <c r="F49" s="70"/>
      <c r="G49" s="70"/>
      <c r="H49" s="70"/>
      <c r="I49" s="70"/>
      <c r="J49" s="71"/>
      <c r="K49" s="71"/>
      <c r="L49" s="71"/>
    </row>
    <row r="50" spans="1:12" s="68" customFormat="1" ht="15.6" customHeight="1">
      <c r="A50" s="67"/>
      <c r="C50" s="72"/>
      <c r="D50" s="72" t="s">
        <v>323</v>
      </c>
      <c r="E50" s="73"/>
      <c r="F50" s="73"/>
      <c r="G50" s="73"/>
      <c r="H50" s="73"/>
      <c r="I50" s="73"/>
      <c r="J50" s="74"/>
      <c r="K50" s="74"/>
      <c r="L50" s="74"/>
    </row>
  </sheetData>
  <mergeCells count="5">
    <mergeCell ref="C9:O9"/>
    <mergeCell ref="C10:O10"/>
    <mergeCell ref="C11:O11"/>
    <mergeCell ref="C13:M13"/>
    <mergeCell ref="N13:O13"/>
  </mergeCells>
  <phoneticPr fontId="13"/>
  <pageMargins left="0.7" right="0.7" top="0.39370078740157477" bottom="0.39370078740157477" header="0.51181102362204722" footer="0.5118110236220472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topLeftCell="B1" zoomScale="85" zoomScaleNormal="85" zoomScaleSheetLayoutView="100" workbookViewId="0">
      <selection activeCell="M29" sqref="M29"/>
    </sheetView>
  </sheetViews>
  <sheetFormatPr defaultRowHeight="12.75"/>
  <cols>
    <col min="1" max="1" width="0" style="76" hidden="1" customWidth="1"/>
    <col min="2" max="2" width="1.125" style="78" customWidth="1"/>
    <col min="3" max="3" width="1.625" style="78" customWidth="1"/>
    <col min="4" max="9" width="2" style="78" customWidth="1"/>
    <col min="10" max="10" width="15.375" style="78" customWidth="1"/>
    <col min="11" max="11" width="21.625" style="78" bestFit="1" customWidth="1"/>
    <col min="12" max="12" width="3" style="78" bestFit="1" customWidth="1"/>
    <col min="13" max="13" width="21.625" style="78" bestFit="1" customWidth="1"/>
    <col min="14" max="14" width="3" style="78" bestFit="1" customWidth="1"/>
    <col min="15" max="15" width="21.625" style="78" bestFit="1" customWidth="1"/>
    <col min="16" max="16" width="3" style="78" bestFit="1" customWidth="1"/>
    <col min="17" max="17" width="21.625" style="78" hidden="1" customWidth="1"/>
    <col min="18" max="18" width="3" style="78" hidden="1" customWidth="1"/>
    <col min="19" max="19" width="1" style="78" customWidth="1"/>
    <col min="20" max="20" width="9" style="78"/>
    <col min="21" max="24" width="0" style="78" hidden="1" customWidth="1"/>
    <col min="25" max="256" width="9" style="78"/>
    <col min="257" max="257" width="0" style="78" hidden="1" customWidth="1"/>
    <col min="258" max="258" width="1.125" style="78" customWidth="1"/>
    <col min="259" max="259" width="1.625" style="78" customWidth="1"/>
    <col min="260" max="265" width="2" style="78" customWidth="1"/>
    <col min="266" max="266" width="15.375" style="78" customWidth="1"/>
    <col min="267" max="267" width="21.625" style="78" bestFit="1" customWidth="1"/>
    <col min="268" max="268" width="3" style="78" bestFit="1" customWidth="1"/>
    <col min="269" max="269" width="21.625" style="78" bestFit="1" customWidth="1"/>
    <col min="270" max="270" width="3" style="78" bestFit="1" customWidth="1"/>
    <col min="271" max="271" width="21.625" style="78" bestFit="1" customWidth="1"/>
    <col min="272" max="272" width="3" style="78" bestFit="1" customWidth="1"/>
    <col min="273" max="274" width="0" style="78" hidden="1" customWidth="1"/>
    <col min="275" max="275" width="1" style="78" customWidth="1"/>
    <col min="276" max="276" width="9" style="78"/>
    <col min="277" max="280" width="0" style="78" hidden="1" customWidth="1"/>
    <col min="281" max="512" width="9" style="78"/>
    <col min="513" max="513" width="0" style="78" hidden="1" customWidth="1"/>
    <col min="514" max="514" width="1.125" style="78" customWidth="1"/>
    <col min="515" max="515" width="1.625" style="78" customWidth="1"/>
    <col min="516" max="521" width="2" style="78" customWidth="1"/>
    <col min="522" max="522" width="15.375" style="78" customWidth="1"/>
    <col min="523" max="523" width="21.625" style="78" bestFit="1" customWidth="1"/>
    <col min="524" max="524" width="3" style="78" bestFit="1" customWidth="1"/>
    <col min="525" max="525" width="21.625" style="78" bestFit="1" customWidth="1"/>
    <col min="526" max="526" width="3" style="78" bestFit="1" customWidth="1"/>
    <col min="527" max="527" width="21.625" style="78" bestFit="1" customWidth="1"/>
    <col min="528" max="528" width="3" style="78" bestFit="1" customWidth="1"/>
    <col min="529" max="530" width="0" style="78" hidden="1" customWidth="1"/>
    <col min="531" max="531" width="1" style="78" customWidth="1"/>
    <col min="532" max="532" width="9" style="78"/>
    <col min="533" max="536" width="0" style="78" hidden="1" customWidth="1"/>
    <col min="537" max="768" width="9" style="78"/>
    <col min="769" max="769" width="0" style="78" hidden="1" customWidth="1"/>
    <col min="770" max="770" width="1.125" style="78" customWidth="1"/>
    <col min="771" max="771" width="1.625" style="78" customWidth="1"/>
    <col min="772" max="777" width="2" style="78" customWidth="1"/>
    <col min="778" max="778" width="15.375" style="78" customWidth="1"/>
    <col min="779" max="779" width="21.625" style="78" bestFit="1" customWidth="1"/>
    <col min="780" max="780" width="3" style="78" bestFit="1" customWidth="1"/>
    <col min="781" max="781" width="21.625" style="78" bestFit="1" customWidth="1"/>
    <col min="782" max="782" width="3" style="78" bestFit="1" customWidth="1"/>
    <col min="783" max="783" width="21.625" style="78" bestFit="1" customWidth="1"/>
    <col min="784" max="784" width="3" style="78" bestFit="1" customWidth="1"/>
    <col min="785" max="786" width="0" style="78" hidden="1" customWidth="1"/>
    <col min="787" max="787" width="1" style="78" customWidth="1"/>
    <col min="788" max="788" width="9" style="78"/>
    <col min="789" max="792" width="0" style="78" hidden="1" customWidth="1"/>
    <col min="793" max="1024" width="9" style="78"/>
    <col min="1025" max="1025" width="0" style="78" hidden="1" customWidth="1"/>
    <col min="1026" max="1026" width="1.125" style="78" customWidth="1"/>
    <col min="1027" max="1027" width="1.625" style="78" customWidth="1"/>
    <col min="1028" max="1033" width="2" style="78" customWidth="1"/>
    <col min="1034" max="1034" width="15.375" style="78" customWidth="1"/>
    <col min="1035" max="1035" width="21.625" style="78" bestFit="1" customWidth="1"/>
    <col min="1036" max="1036" width="3" style="78" bestFit="1" customWidth="1"/>
    <col min="1037" max="1037" width="21.625" style="78" bestFit="1" customWidth="1"/>
    <col min="1038" max="1038" width="3" style="78" bestFit="1" customWidth="1"/>
    <col min="1039" max="1039" width="21.625" style="78" bestFit="1" customWidth="1"/>
    <col min="1040" max="1040" width="3" style="78" bestFit="1" customWidth="1"/>
    <col min="1041" max="1042" width="0" style="78" hidden="1" customWidth="1"/>
    <col min="1043" max="1043" width="1" style="78" customWidth="1"/>
    <col min="1044" max="1044" width="9" style="78"/>
    <col min="1045" max="1048" width="0" style="78" hidden="1" customWidth="1"/>
    <col min="1049" max="1280" width="9" style="78"/>
    <col min="1281" max="1281" width="0" style="78" hidden="1" customWidth="1"/>
    <col min="1282" max="1282" width="1.125" style="78" customWidth="1"/>
    <col min="1283" max="1283" width="1.625" style="78" customWidth="1"/>
    <col min="1284" max="1289" width="2" style="78" customWidth="1"/>
    <col min="1290" max="1290" width="15.375" style="78" customWidth="1"/>
    <col min="1291" max="1291" width="21.625" style="78" bestFit="1" customWidth="1"/>
    <col min="1292" max="1292" width="3" style="78" bestFit="1" customWidth="1"/>
    <col min="1293" max="1293" width="21.625" style="78" bestFit="1" customWidth="1"/>
    <col min="1294" max="1294" width="3" style="78" bestFit="1" customWidth="1"/>
    <col min="1295" max="1295" width="21.625" style="78" bestFit="1" customWidth="1"/>
    <col min="1296" max="1296" width="3" style="78" bestFit="1" customWidth="1"/>
    <col min="1297" max="1298" width="0" style="78" hidden="1" customWidth="1"/>
    <col min="1299" max="1299" width="1" style="78" customWidth="1"/>
    <col min="1300" max="1300" width="9" style="78"/>
    <col min="1301" max="1304" width="0" style="78" hidden="1" customWidth="1"/>
    <col min="1305" max="1536" width="9" style="78"/>
    <col min="1537" max="1537" width="0" style="78" hidden="1" customWidth="1"/>
    <col min="1538" max="1538" width="1.125" style="78" customWidth="1"/>
    <col min="1539" max="1539" width="1.625" style="78" customWidth="1"/>
    <col min="1540" max="1545" width="2" style="78" customWidth="1"/>
    <col min="1546" max="1546" width="15.375" style="78" customWidth="1"/>
    <col min="1547" max="1547" width="21.625" style="78" bestFit="1" customWidth="1"/>
    <col min="1548" max="1548" width="3" style="78" bestFit="1" customWidth="1"/>
    <col min="1549" max="1549" width="21.625" style="78" bestFit="1" customWidth="1"/>
    <col min="1550" max="1550" width="3" style="78" bestFit="1" customWidth="1"/>
    <col min="1551" max="1551" width="21.625" style="78" bestFit="1" customWidth="1"/>
    <col min="1552" max="1552" width="3" style="78" bestFit="1" customWidth="1"/>
    <col min="1553" max="1554" width="0" style="78" hidden="1" customWidth="1"/>
    <col min="1555" max="1555" width="1" style="78" customWidth="1"/>
    <col min="1556" max="1556" width="9" style="78"/>
    <col min="1557" max="1560" width="0" style="78" hidden="1" customWidth="1"/>
    <col min="1561" max="1792" width="9" style="78"/>
    <col min="1793" max="1793" width="0" style="78" hidden="1" customWidth="1"/>
    <col min="1794" max="1794" width="1.125" style="78" customWidth="1"/>
    <col min="1795" max="1795" width="1.625" style="78" customWidth="1"/>
    <col min="1796" max="1801" width="2" style="78" customWidth="1"/>
    <col min="1802" max="1802" width="15.375" style="78" customWidth="1"/>
    <col min="1803" max="1803" width="21.625" style="78" bestFit="1" customWidth="1"/>
    <col min="1804" max="1804" width="3" style="78" bestFit="1" customWidth="1"/>
    <col min="1805" max="1805" width="21.625" style="78" bestFit="1" customWidth="1"/>
    <col min="1806" max="1806" width="3" style="78" bestFit="1" customWidth="1"/>
    <col min="1807" max="1807" width="21.625" style="78" bestFit="1" customWidth="1"/>
    <col min="1808" max="1808" width="3" style="78" bestFit="1" customWidth="1"/>
    <col min="1809" max="1810" width="0" style="78" hidden="1" customWidth="1"/>
    <col min="1811" max="1811" width="1" style="78" customWidth="1"/>
    <col min="1812" max="1812" width="9" style="78"/>
    <col min="1813" max="1816" width="0" style="78" hidden="1" customWidth="1"/>
    <col min="1817" max="2048" width="9" style="78"/>
    <col min="2049" max="2049" width="0" style="78" hidden="1" customWidth="1"/>
    <col min="2050" max="2050" width="1.125" style="78" customWidth="1"/>
    <col min="2051" max="2051" width="1.625" style="78" customWidth="1"/>
    <col min="2052" max="2057" width="2" style="78" customWidth="1"/>
    <col min="2058" max="2058" width="15.375" style="78" customWidth="1"/>
    <col min="2059" max="2059" width="21.625" style="78" bestFit="1" customWidth="1"/>
    <col min="2060" max="2060" width="3" style="78" bestFit="1" customWidth="1"/>
    <col min="2061" max="2061" width="21.625" style="78" bestFit="1" customWidth="1"/>
    <col min="2062" max="2062" width="3" style="78" bestFit="1" customWidth="1"/>
    <col min="2063" max="2063" width="21.625" style="78" bestFit="1" customWidth="1"/>
    <col min="2064" max="2064" width="3" style="78" bestFit="1" customWidth="1"/>
    <col min="2065" max="2066" width="0" style="78" hidden="1" customWidth="1"/>
    <col min="2067" max="2067" width="1" style="78" customWidth="1"/>
    <col min="2068" max="2068" width="9" style="78"/>
    <col min="2069" max="2072" width="0" style="78" hidden="1" customWidth="1"/>
    <col min="2073" max="2304" width="9" style="78"/>
    <col min="2305" max="2305" width="0" style="78" hidden="1" customWidth="1"/>
    <col min="2306" max="2306" width="1.125" style="78" customWidth="1"/>
    <col min="2307" max="2307" width="1.625" style="78" customWidth="1"/>
    <col min="2308" max="2313" width="2" style="78" customWidth="1"/>
    <col min="2314" max="2314" width="15.375" style="78" customWidth="1"/>
    <col min="2315" max="2315" width="21.625" style="78" bestFit="1" customWidth="1"/>
    <col min="2316" max="2316" width="3" style="78" bestFit="1" customWidth="1"/>
    <col min="2317" max="2317" width="21.625" style="78" bestFit="1" customWidth="1"/>
    <col min="2318" max="2318" width="3" style="78" bestFit="1" customWidth="1"/>
    <col min="2319" max="2319" width="21.625" style="78" bestFit="1" customWidth="1"/>
    <col min="2320" max="2320" width="3" style="78" bestFit="1" customWidth="1"/>
    <col min="2321" max="2322" width="0" style="78" hidden="1" customWidth="1"/>
    <col min="2323" max="2323" width="1" style="78" customWidth="1"/>
    <col min="2324" max="2324" width="9" style="78"/>
    <col min="2325" max="2328" width="0" style="78" hidden="1" customWidth="1"/>
    <col min="2329" max="2560" width="9" style="78"/>
    <col min="2561" max="2561" width="0" style="78" hidden="1" customWidth="1"/>
    <col min="2562" max="2562" width="1.125" style="78" customWidth="1"/>
    <col min="2563" max="2563" width="1.625" style="78" customWidth="1"/>
    <col min="2564" max="2569" width="2" style="78" customWidth="1"/>
    <col min="2570" max="2570" width="15.375" style="78" customWidth="1"/>
    <col min="2571" max="2571" width="21.625" style="78" bestFit="1" customWidth="1"/>
    <col min="2572" max="2572" width="3" style="78" bestFit="1" customWidth="1"/>
    <col min="2573" max="2573" width="21.625" style="78" bestFit="1" customWidth="1"/>
    <col min="2574" max="2574" width="3" style="78" bestFit="1" customWidth="1"/>
    <col min="2575" max="2575" width="21.625" style="78" bestFit="1" customWidth="1"/>
    <col min="2576" max="2576" width="3" style="78" bestFit="1" customWidth="1"/>
    <col min="2577" max="2578" width="0" style="78" hidden="1" customWidth="1"/>
    <col min="2579" max="2579" width="1" style="78" customWidth="1"/>
    <col min="2580" max="2580" width="9" style="78"/>
    <col min="2581" max="2584" width="0" style="78" hidden="1" customWidth="1"/>
    <col min="2585" max="2816" width="9" style="78"/>
    <col min="2817" max="2817" width="0" style="78" hidden="1" customWidth="1"/>
    <col min="2818" max="2818" width="1.125" style="78" customWidth="1"/>
    <col min="2819" max="2819" width="1.625" style="78" customWidth="1"/>
    <col min="2820" max="2825" width="2" style="78" customWidth="1"/>
    <col min="2826" max="2826" width="15.375" style="78" customWidth="1"/>
    <col min="2827" max="2827" width="21.625" style="78" bestFit="1" customWidth="1"/>
    <col min="2828" max="2828" width="3" style="78" bestFit="1" customWidth="1"/>
    <col min="2829" max="2829" width="21.625" style="78" bestFit="1" customWidth="1"/>
    <col min="2830" max="2830" width="3" style="78" bestFit="1" customWidth="1"/>
    <col min="2831" max="2831" width="21.625" style="78" bestFit="1" customWidth="1"/>
    <col min="2832" max="2832" width="3" style="78" bestFit="1" customWidth="1"/>
    <col min="2833" max="2834" width="0" style="78" hidden="1" customWidth="1"/>
    <col min="2835" max="2835" width="1" style="78" customWidth="1"/>
    <col min="2836" max="2836" width="9" style="78"/>
    <col min="2837" max="2840" width="0" style="78" hidden="1" customWidth="1"/>
    <col min="2841" max="3072" width="9" style="78"/>
    <col min="3073" max="3073" width="0" style="78" hidden="1" customWidth="1"/>
    <col min="3074" max="3074" width="1.125" style="78" customWidth="1"/>
    <col min="3075" max="3075" width="1.625" style="78" customWidth="1"/>
    <col min="3076" max="3081" width="2" style="78" customWidth="1"/>
    <col min="3082" max="3082" width="15.375" style="78" customWidth="1"/>
    <col min="3083" max="3083" width="21.625" style="78" bestFit="1" customWidth="1"/>
    <col min="3084" max="3084" width="3" style="78" bestFit="1" customWidth="1"/>
    <col min="3085" max="3085" width="21.625" style="78" bestFit="1" customWidth="1"/>
    <col min="3086" max="3086" width="3" style="78" bestFit="1" customWidth="1"/>
    <col min="3087" max="3087" width="21.625" style="78" bestFit="1" customWidth="1"/>
    <col min="3088" max="3088" width="3" style="78" bestFit="1" customWidth="1"/>
    <col min="3089" max="3090" width="0" style="78" hidden="1" customWidth="1"/>
    <col min="3091" max="3091" width="1" style="78" customWidth="1"/>
    <col min="3092" max="3092" width="9" style="78"/>
    <col min="3093" max="3096" width="0" style="78" hidden="1" customWidth="1"/>
    <col min="3097" max="3328" width="9" style="78"/>
    <col min="3329" max="3329" width="0" style="78" hidden="1" customWidth="1"/>
    <col min="3330" max="3330" width="1.125" style="78" customWidth="1"/>
    <col min="3331" max="3331" width="1.625" style="78" customWidth="1"/>
    <col min="3332" max="3337" width="2" style="78" customWidth="1"/>
    <col min="3338" max="3338" width="15.375" style="78" customWidth="1"/>
    <col min="3339" max="3339" width="21.625" style="78" bestFit="1" customWidth="1"/>
    <col min="3340" max="3340" width="3" style="78" bestFit="1" customWidth="1"/>
    <col min="3341" max="3341" width="21.625" style="78" bestFit="1" customWidth="1"/>
    <col min="3342" max="3342" width="3" style="78" bestFit="1" customWidth="1"/>
    <col min="3343" max="3343" width="21.625" style="78" bestFit="1" customWidth="1"/>
    <col min="3344" max="3344" width="3" style="78" bestFit="1" customWidth="1"/>
    <col min="3345" max="3346" width="0" style="78" hidden="1" customWidth="1"/>
    <col min="3347" max="3347" width="1" style="78" customWidth="1"/>
    <col min="3348" max="3348" width="9" style="78"/>
    <col min="3349" max="3352" width="0" style="78" hidden="1" customWidth="1"/>
    <col min="3353" max="3584" width="9" style="78"/>
    <col min="3585" max="3585" width="0" style="78" hidden="1" customWidth="1"/>
    <col min="3586" max="3586" width="1.125" style="78" customWidth="1"/>
    <col min="3587" max="3587" width="1.625" style="78" customWidth="1"/>
    <col min="3588" max="3593" width="2" style="78" customWidth="1"/>
    <col min="3594" max="3594" width="15.375" style="78" customWidth="1"/>
    <col min="3595" max="3595" width="21.625" style="78" bestFit="1" customWidth="1"/>
    <col min="3596" max="3596" width="3" style="78" bestFit="1" customWidth="1"/>
    <col min="3597" max="3597" width="21.625" style="78" bestFit="1" customWidth="1"/>
    <col min="3598" max="3598" width="3" style="78" bestFit="1" customWidth="1"/>
    <col min="3599" max="3599" width="21.625" style="78" bestFit="1" customWidth="1"/>
    <col min="3600" max="3600" width="3" style="78" bestFit="1" customWidth="1"/>
    <col min="3601" max="3602" width="0" style="78" hidden="1" customWidth="1"/>
    <col min="3603" max="3603" width="1" style="78" customWidth="1"/>
    <col min="3604" max="3604" width="9" style="78"/>
    <col min="3605" max="3608" width="0" style="78" hidden="1" customWidth="1"/>
    <col min="3609" max="3840" width="9" style="78"/>
    <col min="3841" max="3841" width="0" style="78" hidden="1" customWidth="1"/>
    <col min="3842" max="3842" width="1.125" style="78" customWidth="1"/>
    <col min="3843" max="3843" width="1.625" style="78" customWidth="1"/>
    <col min="3844" max="3849" width="2" style="78" customWidth="1"/>
    <col min="3850" max="3850" width="15.375" style="78" customWidth="1"/>
    <col min="3851" max="3851" width="21.625" style="78" bestFit="1" customWidth="1"/>
    <col min="3852" max="3852" width="3" style="78" bestFit="1" customWidth="1"/>
    <col min="3853" max="3853" width="21.625" style="78" bestFit="1" customWidth="1"/>
    <col min="3854" max="3854" width="3" style="78" bestFit="1" customWidth="1"/>
    <col min="3855" max="3855" width="21.625" style="78" bestFit="1" customWidth="1"/>
    <col min="3856" max="3856" width="3" style="78" bestFit="1" customWidth="1"/>
    <col min="3857" max="3858" width="0" style="78" hidden="1" customWidth="1"/>
    <col min="3859" max="3859" width="1" style="78" customWidth="1"/>
    <col min="3860" max="3860" width="9" style="78"/>
    <col min="3861" max="3864" width="0" style="78" hidden="1" customWidth="1"/>
    <col min="3865" max="4096" width="9" style="78"/>
    <col min="4097" max="4097" width="0" style="78" hidden="1" customWidth="1"/>
    <col min="4098" max="4098" width="1.125" style="78" customWidth="1"/>
    <col min="4099" max="4099" width="1.625" style="78" customWidth="1"/>
    <col min="4100" max="4105" width="2" style="78" customWidth="1"/>
    <col min="4106" max="4106" width="15.375" style="78" customWidth="1"/>
    <col min="4107" max="4107" width="21.625" style="78" bestFit="1" customWidth="1"/>
    <col min="4108" max="4108" width="3" style="78" bestFit="1" customWidth="1"/>
    <col min="4109" max="4109" width="21.625" style="78" bestFit="1" customWidth="1"/>
    <col min="4110" max="4110" width="3" style="78" bestFit="1" customWidth="1"/>
    <col min="4111" max="4111" width="21.625" style="78" bestFit="1" customWidth="1"/>
    <col min="4112" max="4112" width="3" style="78" bestFit="1" customWidth="1"/>
    <col min="4113" max="4114" width="0" style="78" hidden="1" customWidth="1"/>
    <col min="4115" max="4115" width="1" style="78" customWidth="1"/>
    <col min="4116" max="4116" width="9" style="78"/>
    <col min="4117" max="4120" width="0" style="78" hidden="1" customWidth="1"/>
    <col min="4121" max="4352" width="9" style="78"/>
    <col min="4353" max="4353" width="0" style="78" hidden="1" customWidth="1"/>
    <col min="4354" max="4354" width="1.125" style="78" customWidth="1"/>
    <col min="4355" max="4355" width="1.625" style="78" customWidth="1"/>
    <col min="4356" max="4361" width="2" style="78" customWidth="1"/>
    <col min="4362" max="4362" width="15.375" style="78" customWidth="1"/>
    <col min="4363" max="4363" width="21.625" style="78" bestFit="1" customWidth="1"/>
    <col min="4364" max="4364" width="3" style="78" bestFit="1" customWidth="1"/>
    <col min="4365" max="4365" width="21.625" style="78" bestFit="1" customWidth="1"/>
    <col min="4366" max="4366" width="3" style="78" bestFit="1" customWidth="1"/>
    <col min="4367" max="4367" width="21.625" style="78" bestFit="1" customWidth="1"/>
    <col min="4368" max="4368" width="3" style="78" bestFit="1" customWidth="1"/>
    <col min="4369" max="4370" width="0" style="78" hidden="1" customWidth="1"/>
    <col min="4371" max="4371" width="1" style="78" customWidth="1"/>
    <col min="4372" max="4372" width="9" style="78"/>
    <col min="4373" max="4376" width="0" style="78" hidden="1" customWidth="1"/>
    <col min="4377" max="4608" width="9" style="78"/>
    <col min="4609" max="4609" width="0" style="78" hidden="1" customWidth="1"/>
    <col min="4610" max="4610" width="1.125" style="78" customWidth="1"/>
    <col min="4611" max="4611" width="1.625" style="78" customWidth="1"/>
    <col min="4612" max="4617" width="2" style="78" customWidth="1"/>
    <col min="4618" max="4618" width="15.375" style="78" customWidth="1"/>
    <col min="4619" max="4619" width="21.625" style="78" bestFit="1" customWidth="1"/>
    <col min="4620" max="4620" width="3" style="78" bestFit="1" customWidth="1"/>
    <col min="4621" max="4621" width="21.625" style="78" bestFit="1" customWidth="1"/>
    <col min="4622" max="4622" width="3" style="78" bestFit="1" customWidth="1"/>
    <col min="4623" max="4623" width="21.625" style="78" bestFit="1" customWidth="1"/>
    <col min="4624" max="4624" width="3" style="78" bestFit="1" customWidth="1"/>
    <col min="4625" max="4626" width="0" style="78" hidden="1" customWidth="1"/>
    <col min="4627" max="4627" width="1" style="78" customWidth="1"/>
    <col min="4628" max="4628" width="9" style="78"/>
    <col min="4629" max="4632" width="0" style="78" hidden="1" customWidth="1"/>
    <col min="4633" max="4864" width="9" style="78"/>
    <col min="4865" max="4865" width="0" style="78" hidden="1" customWidth="1"/>
    <col min="4866" max="4866" width="1.125" style="78" customWidth="1"/>
    <col min="4867" max="4867" width="1.625" style="78" customWidth="1"/>
    <col min="4868" max="4873" width="2" style="78" customWidth="1"/>
    <col min="4874" max="4874" width="15.375" style="78" customWidth="1"/>
    <col min="4875" max="4875" width="21.625" style="78" bestFit="1" customWidth="1"/>
    <col min="4876" max="4876" width="3" style="78" bestFit="1" customWidth="1"/>
    <col min="4877" max="4877" width="21.625" style="78" bestFit="1" customWidth="1"/>
    <col min="4878" max="4878" width="3" style="78" bestFit="1" customWidth="1"/>
    <col min="4879" max="4879" width="21.625" style="78" bestFit="1" customWidth="1"/>
    <col min="4880" max="4880" width="3" style="78" bestFit="1" customWidth="1"/>
    <col min="4881" max="4882" width="0" style="78" hidden="1" customWidth="1"/>
    <col min="4883" max="4883" width="1" style="78" customWidth="1"/>
    <col min="4884" max="4884" width="9" style="78"/>
    <col min="4885" max="4888" width="0" style="78" hidden="1" customWidth="1"/>
    <col min="4889" max="5120" width="9" style="78"/>
    <col min="5121" max="5121" width="0" style="78" hidden="1" customWidth="1"/>
    <col min="5122" max="5122" width="1.125" style="78" customWidth="1"/>
    <col min="5123" max="5123" width="1.625" style="78" customWidth="1"/>
    <col min="5124" max="5129" width="2" style="78" customWidth="1"/>
    <col min="5130" max="5130" width="15.375" style="78" customWidth="1"/>
    <col min="5131" max="5131" width="21.625" style="78" bestFit="1" customWidth="1"/>
    <col min="5132" max="5132" width="3" style="78" bestFit="1" customWidth="1"/>
    <col min="5133" max="5133" width="21.625" style="78" bestFit="1" customWidth="1"/>
    <col min="5134" max="5134" width="3" style="78" bestFit="1" customWidth="1"/>
    <col min="5135" max="5135" width="21.625" style="78" bestFit="1" customWidth="1"/>
    <col min="5136" max="5136" width="3" style="78" bestFit="1" customWidth="1"/>
    <col min="5137" max="5138" width="0" style="78" hidden="1" customWidth="1"/>
    <col min="5139" max="5139" width="1" style="78" customWidth="1"/>
    <col min="5140" max="5140" width="9" style="78"/>
    <col min="5141" max="5144" width="0" style="78" hidden="1" customWidth="1"/>
    <col min="5145" max="5376" width="9" style="78"/>
    <col min="5377" max="5377" width="0" style="78" hidden="1" customWidth="1"/>
    <col min="5378" max="5378" width="1.125" style="78" customWidth="1"/>
    <col min="5379" max="5379" width="1.625" style="78" customWidth="1"/>
    <col min="5380" max="5385" width="2" style="78" customWidth="1"/>
    <col min="5386" max="5386" width="15.375" style="78" customWidth="1"/>
    <col min="5387" max="5387" width="21.625" style="78" bestFit="1" customWidth="1"/>
    <col min="5388" max="5388" width="3" style="78" bestFit="1" customWidth="1"/>
    <col min="5389" max="5389" width="21.625" style="78" bestFit="1" customWidth="1"/>
    <col min="5390" max="5390" width="3" style="78" bestFit="1" customWidth="1"/>
    <col min="5391" max="5391" width="21.625" style="78" bestFit="1" customWidth="1"/>
    <col min="5392" max="5392" width="3" style="78" bestFit="1" customWidth="1"/>
    <col min="5393" max="5394" width="0" style="78" hidden="1" customWidth="1"/>
    <col min="5395" max="5395" width="1" style="78" customWidth="1"/>
    <col min="5396" max="5396" width="9" style="78"/>
    <col min="5397" max="5400" width="0" style="78" hidden="1" customWidth="1"/>
    <col min="5401" max="5632" width="9" style="78"/>
    <col min="5633" max="5633" width="0" style="78" hidden="1" customWidth="1"/>
    <col min="5634" max="5634" width="1.125" style="78" customWidth="1"/>
    <col min="5635" max="5635" width="1.625" style="78" customWidth="1"/>
    <col min="5636" max="5641" width="2" style="78" customWidth="1"/>
    <col min="5642" max="5642" width="15.375" style="78" customWidth="1"/>
    <col min="5643" max="5643" width="21.625" style="78" bestFit="1" customWidth="1"/>
    <col min="5644" max="5644" width="3" style="78" bestFit="1" customWidth="1"/>
    <col min="5645" max="5645" width="21.625" style="78" bestFit="1" customWidth="1"/>
    <col min="5646" max="5646" width="3" style="78" bestFit="1" customWidth="1"/>
    <col min="5647" max="5647" width="21.625" style="78" bestFit="1" customWidth="1"/>
    <col min="5648" max="5648" width="3" style="78" bestFit="1" customWidth="1"/>
    <col min="5649" max="5650" width="0" style="78" hidden="1" customWidth="1"/>
    <col min="5651" max="5651" width="1" style="78" customWidth="1"/>
    <col min="5652" max="5652" width="9" style="78"/>
    <col min="5653" max="5656" width="0" style="78" hidden="1" customWidth="1"/>
    <col min="5657" max="5888" width="9" style="78"/>
    <col min="5889" max="5889" width="0" style="78" hidden="1" customWidth="1"/>
    <col min="5890" max="5890" width="1.125" style="78" customWidth="1"/>
    <col min="5891" max="5891" width="1.625" style="78" customWidth="1"/>
    <col min="5892" max="5897" width="2" style="78" customWidth="1"/>
    <col min="5898" max="5898" width="15.375" style="78" customWidth="1"/>
    <col min="5899" max="5899" width="21.625" style="78" bestFit="1" customWidth="1"/>
    <col min="5900" max="5900" width="3" style="78" bestFit="1" customWidth="1"/>
    <col min="5901" max="5901" width="21.625" style="78" bestFit="1" customWidth="1"/>
    <col min="5902" max="5902" width="3" style="78" bestFit="1" customWidth="1"/>
    <col min="5903" max="5903" width="21.625" style="78" bestFit="1" customWidth="1"/>
    <col min="5904" max="5904" width="3" style="78" bestFit="1" customWidth="1"/>
    <col min="5905" max="5906" width="0" style="78" hidden="1" customWidth="1"/>
    <col min="5907" max="5907" width="1" style="78" customWidth="1"/>
    <col min="5908" max="5908" width="9" style="78"/>
    <col min="5909" max="5912" width="0" style="78" hidden="1" customWidth="1"/>
    <col min="5913" max="6144" width="9" style="78"/>
    <col min="6145" max="6145" width="0" style="78" hidden="1" customWidth="1"/>
    <col min="6146" max="6146" width="1.125" style="78" customWidth="1"/>
    <col min="6147" max="6147" width="1.625" style="78" customWidth="1"/>
    <col min="6148" max="6153" width="2" style="78" customWidth="1"/>
    <col min="6154" max="6154" width="15.375" style="78" customWidth="1"/>
    <col min="6155" max="6155" width="21.625" style="78" bestFit="1" customWidth="1"/>
    <col min="6156" max="6156" width="3" style="78" bestFit="1" customWidth="1"/>
    <col min="6157" max="6157" width="21.625" style="78" bestFit="1" customWidth="1"/>
    <col min="6158" max="6158" width="3" style="78" bestFit="1" customWidth="1"/>
    <col min="6159" max="6159" width="21.625" style="78" bestFit="1" customWidth="1"/>
    <col min="6160" max="6160" width="3" style="78" bestFit="1" customWidth="1"/>
    <col min="6161" max="6162" width="0" style="78" hidden="1" customWidth="1"/>
    <col min="6163" max="6163" width="1" style="78" customWidth="1"/>
    <col min="6164" max="6164" width="9" style="78"/>
    <col min="6165" max="6168" width="0" style="78" hidden="1" customWidth="1"/>
    <col min="6169" max="6400" width="9" style="78"/>
    <col min="6401" max="6401" width="0" style="78" hidden="1" customWidth="1"/>
    <col min="6402" max="6402" width="1.125" style="78" customWidth="1"/>
    <col min="6403" max="6403" width="1.625" style="78" customWidth="1"/>
    <col min="6404" max="6409" width="2" style="78" customWidth="1"/>
    <col min="6410" max="6410" width="15.375" style="78" customWidth="1"/>
    <col min="6411" max="6411" width="21.625" style="78" bestFit="1" customWidth="1"/>
    <col min="6412" max="6412" width="3" style="78" bestFit="1" customWidth="1"/>
    <col min="6413" max="6413" width="21.625" style="78" bestFit="1" customWidth="1"/>
    <col min="6414" max="6414" width="3" style="78" bestFit="1" customWidth="1"/>
    <col min="6415" max="6415" width="21.625" style="78" bestFit="1" customWidth="1"/>
    <col min="6416" max="6416" width="3" style="78" bestFit="1" customWidth="1"/>
    <col min="6417" max="6418" width="0" style="78" hidden="1" customWidth="1"/>
    <col min="6419" max="6419" width="1" style="78" customWidth="1"/>
    <col min="6420" max="6420" width="9" style="78"/>
    <col min="6421" max="6424" width="0" style="78" hidden="1" customWidth="1"/>
    <col min="6425" max="6656" width="9" style="78"/>
    <col min="6657" max="6657" width="0" style="78" hidden="1" customWidth="1"/>
    <col min="6658" max="6658" width="1.125" style="78" customWidth="1"/>
    <col min="6659" max="6659" width="1.625" style="78" customWidth="1"/>
    <col min="6660" max="6665" width="2" style="78" customWidth="1"/>
    <col min="6666" max="6666" width="15.375" style="78" customWidth="1"/>
    <col min="6667" max="6667" width="21.625" style="78" bestFit="1" customWidth="1"/>
    <col min="6668" max="6668" width="3" style="78" bestFit="1" customWidth="1"/>
    <col min="6669" max="6669" width="21.625" style="78" bestFit="1" customWidth="1"/>
    <col min="6670" max="6670" width="3" style="78" bestFit="1" customWidth="1"/>
    <col min="6671" max="6671" width="21.625" style="78" bestFit="1" customWidth="1"/>
    <col min="6672" max="6672" width="3" style="78" bestFit="1" customWidth="1"/>
    <col min="6673" max="6674" width="0" style="78" hidden="1" customWidth="1"/>
    <col min="6675" max="6675" width="1" style="78" customWidth="1"/>
    <col min="6676" max="6676" width="9" style="78"/>
    <col min="6677" max="6680" width="0" style="78" hidden="1" customWidth="1"/>
    <col min="6681" max="6912" width="9" style="78"/>
    <col min="6913" max="6913" width="0" style="78" hidden="1" customWidth="1"/>
    <col min="6914" max="6914" width="1.125" style="78" customWidth="1"/>
    <col min="6915" max="6915" width="1.625" style="78" customWidth="1"/>
    <col min="6916" max="6921" width="2" style="78" customWidth="1"/>
    <col min="6922" max="6922" width="15.375" style="78" customWidth="1"/>
    <col min="6923" max="6923" width="21.625" style="78" bestFit="1" customWidth="1"/>
    <col min="6924" max="6924" width="3" style="78" bestFit="1" customWidth="1"/>
    <col min="6925" max="6925" width="21.625" style="78" bestFit="1" customWidth="1"/>
    <col min="6926" max="6926" width="3" style="78" bestFit="1" customWidth="1"/>
    <col min="6927" max="6927" width="21.625" style="78" bestFit="1" customWidth="1"/>
    <col min="6928" max="6928" width="3" style="78" bestFit="1" customWidth="1"/>
    <col min="6929" max="6930" width="0" style="78" hidden="1" customWidth="1"/>
    <col min="6931" max="6931" width="1" style="78" customWidth="1"/>
    <col min="6932" max="6932" width="9" style="78"/>
    <col min="6933" max="6936" width="0" style="78" hidden="1" customWidth="1"/>
    <col min="6937" max="7168" width="9" style="78"/>
    <col min="7169" max="7169" width="0" style="78" hidden="1" customWidth="1"/>
    <col min="7170" max="7170" width="1.125" style="78" customWidth="1"/>
    <col min="7171" max="7171" width="1.625" style="78" customWidth="1"/>
    <col min="7172" max="7177" width="2" style="78" customWidth="1"/>
    <col min="7178" max="7178" width="15.375" style="78" customWidth="1"/>
    <col min="7179" max="7179" width="21.625" style="78" bestFit="1" customWidth="1"/>
    <col min="7180" max="7180" width="3" style="78" bestFit="1" customWidth="1"/>
    <col min="7181" max="7181" width="21.625" style="78" bestFit="1" customWidth="1"/>
    <col min="7182" max="7182" width="3" style="78" bestFit="1" customWidth="1"/>
    <col min="7183" max="7183" width="21.625" style="78" bestFit="1" customWidth="1"/>
    <col min="7184" max="7184" width="3" style="78" bestFit="1" customWidth="1"/>
    <col min="7185" max="7186" width="0" style="78" hidden="1" customWidth="1"/>
    <col min="7187" max="7187" width="1" style="78" customWidth="1"/>
    <col min="7188" max="7188" width="9" style="78"/>
    <col min="7189" max="7192" width="0" style="78" hidden="1" customWidth="1"/>
    <col min="7193" max="7424" width="9" style="78"/>
    <col min="7425" max="7425" width="0" style="78" hidden="1" customWidth="1"/>
    <col min="7426" max="7426" width="1.125" style="78" customWidth="1"/>
    <col min="7427" max="7427" width="1.625" style="78" customWidth="1"/>
    <col min="7428" max="7433" width="2" style="78" customWidth="1"/>
    <col min="7434" max="7434" width="15.375" style="78" customWidth="1"/>
    <col min="7435" max="7435" width="21.625" style="78" bestFit="1" customWidth="1"/>
    <col min="7436" max="7436" width="3" style="78" bestFit="1" customWidth="1"/>
    <col min="7437" max="7437" width="21.625" style="78" bestFit="1" customWidth="1"/>
    <col min="7438" max="7438" width="3" style="78" bestFit="1" customWidth="1"/>
    <col min="7439" max="7439" width="21.625" style="78" bestFit="1" customWidth="1"/>
    <col min="7440" max="7440" width="3" style="78" bestFit="1" customWidth="1"/>
    <col min="7441" max="7442" width="0" style="78" hidden="1" customWidth="1"/>
    <col min="7443" max="7443" width="1" style="78" customWidth="1"/>
    <col min="7444" max="7444" width="9" style="78"/>
    <col min="7445" max="7448" width="0" style="78" hidden="1" customWidth="1"/>
    <col min="7449" max="7680" width="9" style="78"/>
    <col min="7681" max="7681" width="0" style="78" hidden="1" customWidth="1"/>
    <col min="7682" max="7682" width="1.125" style="78" customWidth="1"/>
    <col min="7683" max="7683" width="1.625" style="78" customWidth="1"/>
    <col min="7684" max="7689" width="2" style="78" customWidth="1"/>
    <col min="7690" max="7690" width="15.375" style="78" customWidth="1"/>
    <col min="7691" max="7691" width="21.625" style="78" bestFit="1" customWidth="1"/>
    <col min="7692" max="7692" width="3" style="78" bestFit="1" customWidth="1"/>
    <col min="7693" max="7693" width="21.625" style="78" bestFit="1" customWidth="1"/>
    <col min="7694" max="7694" width="3" style="78" bestFit="1" customWidth="1"/>
    <col min="7695" max="7695" width="21.625" style="78" bestFit="1" customWidth="1"/>
    <col min="7696" max="7696" width="3" style="78" bestFit="1" customWidth="1"/>
    <col min="7697" max="7698" width="0" style="78" hidden="1" customWidth="1"/>
    <col min="7699" max="7699" width="1" style="78" customWidth="1"/>
    <col min="7700" max="7700" width="9" style="78"/>
    <col min="7701" max="7704" width="0" style="78" hidden="1" customWidth="1"/>
    <col min="7705" max="7936" width="9" style="78"/>
    <col min="7937" max="7937" width="0" style="78" hidden="1" customWidth="1"/>
    <col min="7938" max="7938" width="1.125" style="78" customWidth="1"/>
    <col min="7939" max="7939" width="1.625" style="78" customWidth="1"/>
    <col min="7940" max="7945" width="2" style="78" customWidth="1"/>
    <col min="7946" max="7946" width="15.375" style="78" customWidth="1"/>
    <col min="7947" max="7947" width="21.625" style="78" bestFit="1" customWidth="1"/>
    <col min="7948" max="7948" width="3" style="78" bestFit="1" customWidth="1"/>
    <col min="7949" max="7949" width="21.625" style="78" bestFit="1" customWidth="1"/>
    <col min="7950" max="7950" width="3" style="78" bestFit="1" customWidth="1"/>
    <col min="7951" max="7951" width="21.625" style="78" bestFit="1" customWidth="1"/>
    <col min="7952" max="7952" width="3" style="78" bestFit="1" customWidth="1"/>
    <col min="7953" max="7954" width="0" style="78" hidden="1" customWidth="1"/>
    <col min="7955" max="7955" width="1" style="78" customWidth="1"/>
    <col min="7956" max="7956" width="9" style="78"/>
    <col min="7957" max="7960" width="0" style="78" hidden="1" customWidth="1"/>
    <col min="7961" max="8192" width="9" style="78"/>
    <col min="8193" max="8193" width="0" style="78" hidden="1" customWidth="1"/>
    <col min="8194" max="8194" width="1.125" style="78" customWidth="1"/>
    <col min="8195" max="8195" width="1.625" style="78" customWidth="1"/>
    <col min="8196" max="8201" width="2" style="78" customWidth="1"/>
    <col min="8202" max="8202" width="15.375" style="78" customWidth="1"/>
    <col min="8203" max="8203" width="21.625" style="78" bestFit="1" customWidth="1"/>
    <col min="8204" max="8204" width="3" style="78" bestFit="1" customWidth="1"/>
    <col min="8205" max="8205" width="21.625" style="78" bestFit="1" customWidth="1"/>
    <col min="8206" max="8206" width="3" style="78" bestFit="1" customWidth="1"/>
    <col min="8207" max="8207" width="21.625" style="78" bestFit="1" customWidth="1"/>
    <col min="8208" max="8208" width="3" style="78" bestFit="1" customWidth="1"/>
    <col min="8209" max="8210" width="0" style="78" hidden="1" customWidth="1"/>
    <col min="8211" max="8211" width="1" style="78" customWidth="1"/>
    <col min="8212" max="8212" width="9" style="78"/>
    <col min="8213" max="8216" width="0" style="78" hidden="1" customWidth="1"/>
    <col min="8217" max="8448" width="9" style="78"/>
    <col min="8449" max="8449" width="0" style="78" hidden="1" customWidth="1"/>
    <col min="8450" max="8450" width="1.125" style="78" customWidth="1"/>
    <col min="8451" max="8451" width="1.625" style="78" customWidth="1"/>
    <col min="8452" max="8457" width="2" style="78" customWidth="1"/>
    <col min="8458" max="8458" width="15.375" style="78" customWidth="1"/>
    <col min="8459" max="8459" width="21.625" style="78" bestFit="1" customWidth="1"/>
    <col min="8460" max="8460" width="3" style="78" bestFit="1" customWidth="1"/>
    <col min="8461" max="8461" width="21.625" style="78" bestFit="1" customWidth="1"/>
    <col min="8462" max="8462" width="3" style="78" bestFit="1" customWidth="1"/>
    <col min="8463" max="8463" width="21.625" style="78" bestFit="1" customWidth="1"/>
    <col min="8464" max="8464" width="3" style="78" bestFit="1" customWidth="1"/>
    <col min="8465" max="8466" width="0" style="78" hidden="1" customWidth="1"/>
    <col min="8467" max="8467" width="1" style="78" customWidth="1"/>
    <col min="8468" max="8468" width="9" style="78"/>
    <col min="8469" max="8472" width="0" style="78" hidden="1" customWidth="1"/>
    <col min="8473" max="8704" width="9" style="78"/>
    <col min="8705" max="8705" width="0" style="78" hidden="1" customWidth="1"/>
    <col min="8706" max="8706" width="1.125" style="78" customWidth="1"/>
    <col min="8707" max="8707" width="1.625" style="78" customWidth="1"/>
    <col min="8708" max="8713" width="2" style="78" customWidth="1"/>
    <col min="8714" max="8714" width="15.375" style="78" customWidth="1"/>
    <col min="8715" max="8715" width="21.625" style="78" bestFit="1" customWidth="1"/>
    <col min="8716" max="8716" width="3" style="78" bestFit="1" customWidth="1"/>
    <col min="8717" max="8717" width="21.625" style="78" bestFit="1" customWidth="1"/>
    <col min="8718" max="8718" width="3" style="78" bestFit="1" customWidth="1"/>
    <col min="8719" max="8719" width="21.625" style="78" bestFit="1" customWidth="1"/>
    <col min="8720" max="8720" width="3" style="78" bestFit="1" customWidth="1"/>
    <col min="8721" max="8722" width="0" style="78" hidden="1" customWidth="1"/>
    <col min="8723" max="8723" width="1" style="78" customWidth="1"/>
    <col min="8724" max="8724" width="9" style="78"/>
    <col min="8725" max="8728" width="0" style="78" hidden="1" customWidth="1"/>
    <col min="8729" max="8960" width="9" style="78"/>
    <col min="8961" max="8961" width="0" style="78" hidden="1" customWidth="1"/>
    <col min="8962" max="8962" width="1.125" style="78" customWidth="1"/>
    <col min="8963" max="8963" width="1.625" style="78" customWidth="1"/>
    <col min="8964" max="8969" width="2" style="78" customWidth="1"/>
    <col min="8970" max="8970" width="15.375" style="78" customWidth="1"/>
    <col min="8971" max="8971" width="21.625" style="78" bestFit="1" customWidth="1"/>
    <col min="8972" max="8972" width="3" style="78" bestFit="1" customWidth="1"/>
    <col min="8973" max="8973" width="21.625" style="78" bestFit="1" customWidth="1"/>
    <col min="8974" max="8974" width="3" style="78" bestFit="1" customWidth="1"/>
    <col min="8975" max="8975" width="21.625" style="78" bestFit="1" customWidth="1"/>
    <col min="8976" max="8976" width="3" style="78" bestFit="1" customWidth="1"/>
    <col min="8977" max="8978" width="0" style="78" hidden="1" customWidth="1"/>
    <col min="8979" max="8979" width="1" style="78" customWidth="1"/>
    <col min="8980" max="8980" width="9" style="78"/>
    <col min="8981" max="8984" width="0" style="78" hidden="1" customWidth="1"/>
    <col min="8985" max="9216" width="9" style="78"/>
    <col min="9217" max="9217" width="0" style="78" hidden="1" customWidth="1"/>
    <col min="9218" max="9218" width="1.125" style="78" customWidth="1"/>
    <col min="9219" max="9219" width="1.625" style="78" customWidth="1"/>
    <col min="9220" max="9225" width="2" style="78" customWidth="1"/>
    <col min="9226" max="9226" width="15.375" style="78" customWidth="1"/>
    <col min="9227" max="9227" width="21.625" style="78" bestFit="1" customWidth="1"/>
    <col min="9228" max="9228" width="3" style="78" bestFit="1" customWidth="1"/>
    <col min="9229" max="9229" width="21.625" style="78" bestFit="1" customWidth="1"/>
    <col min="9230" max="9230" width="3" style="78" bestFit="1" customWidth="1"/>
    <col min="9231" max="9231" width="21.625" style="78" bestFit="1" customWidth="1"/>
    <col min="9232" max="9232" width="3" style="78" bestFit="1" customWidth="1"/>
    <col min="9233" max="9234" width="0" style="78" hidden="1" customWidth="1"/>
    <col min="9235" max="9235" width="1" style="78" customWidth="1"/>
    <col min="9236" max="9236" width="9" style="78"/>
    <col min="9237" max="9240" width="0" style="78" hidden="1" customWidth="1"/>
    <col min="9241" max="9472" width="9" style="78"/>
    <col min="9473" max="9473" width="0" style="78" hidden="1" customWidth="1"/>
    <col min="9474" max="9474" width="1.125" style="78" customWidth="1"/>
    <col min="9475" max="9475" width="1.625" style="78" customWidth="1"/>
    <col min="9476" max="9481" width="2" style="78" customWidth="1"/>
    <col min="9482" max="9482" width="15.375" style="78" customWidth="1"/>
    <col min="9483" max="9483" width="21.625" style="78" bestFit="1" customWidth="1"/>
    <col min="9484" max="9484" width="3" style="78" bestFit="1" customWidth="1"/>
    <col min="9485" max="9485" width="21.625" style="78" bestFit="1" customWidth="1"/>
    <col min="9486" max="9486" width="3" style="78" bestFit="1" customWidth="1"/>
    <col min="9487" max="9487" width="21.625" style="78" bestFit="1" customWidth="1"/>
    <col min="9488" max="9488" width="3" style="78" bestFit="1" customWidth="1"/>
    <col min="9489" max="9490" width="0" style="78" hidden="1" customWidth="1"/>
    <col min="9491" max="9491" width="1" style="78" customWidth="1"/>
    <col min="9492" max="9492" width="9" style="78"/>
    <col min="9493" max="9496" width="0" style="78" hidden="1" customWidth="1"/>
    <col min="9497" max="9728" width="9" style="78"/>
    <col min="9729" max="9729" width="0" style="78" hidden="1" customWidth="1"/>
    <col min="9730" max="9730" width="1.125" style="78" customWidth="1"/>
    <col min="9731" max="9731" width="1.625" style="78" customWidth="1"/>
    <col min="9732" max="9737" width="2" style="78" customWidth="1"/>
    <col min="9738" max="9738" width="15.375" style="78" customWidth="1"/>
    <col min="9739" max="9739" width="21.625" style="78" bestFit="1" customWidth="1"/>
    <col min="9740" max="9740" width="3" style="78" bestFit="1" customWidth="1"/>
    <col min="9741" max="9741" width="21.625" style="78" bestFit="1" customWidth="1"/>
    <col min="9742" max="9742" width="3" style="78" bestFit="1" customWidth="1"/>
    <col min="9743" max="9743" width="21.625" style="78" bestFit="1" customWidth="1"/>
    <col min="9744" max="9744" width="3" style="78" bestFit="1" customWidth="1"/>
    <col min="9745" max="9746" width="0" style="78" hidden="1" customWidth="1"/>
    <col min="9747" max="9747" width="1" style="78" customWidth="1"/>
    <col min="9748" max="9748" width="9" style="78"/>
    <col min="9749" max="9752" width="0" style="78" hidden="1" customWidth="1"/>
    <col min="9753" max="9984" width="9" style="78"/>
    <col min="9985" max="9985" width="0" style="78" hidden="1" customWidth="1"/>
    <col min="9986" max="9986" width="1.125" style="78" customWidth="1"/>
    <col min="9987" max="9987" width="1.625" style="78" customWidth="1"/>
    <col min="9988" max="9993" width="2" style="78" customWidth="1"/>
    <col min="9994" max="9994" width="15.375" style="78" customWidth="1"/>
    <col min="9995" max="9995" width="21.625" style="78" bestFit="1" customWidth="1"/>
    <col min="9996" max="9996" width="3" style="78" bestFit="1" customWidth="1"/>
    <col min="9997" max="9997" width="21.625" style="78" bestFit="1" customWidth="1"/>
    <col min="9998" max="9998" width="3" style="78" bestFit="1" customWidth="1"/>
    <col min="9999" max="9999" width="21.625" style="78" bestFit="1" customWidth="1"/>
    <col min="10000" max="10000" width="3" style="78" bestFit="1" customWidth="1"/>
    <col min="10001" max="10002" width="0" style="78" hidden="1" customWidth="1"/>
    <col min="10003" max="10003" width="1" style="78" customWidth="1"/>
    <col min="10004" max="10004" width="9" style="78"/>
    <col min="10005" max="10008" width="0" style="78" hidden="1" customWidth="1"/>
    <col min="10009" max="10240" width="9" style="78"/>
    <col min="10241" max="10241" width="0" style="78" hidden="1" customWidth="1"/>
    <col min="10242" max="10242" width="1.125" style="78" customWidth="1"/>
    <col min="10243" max="10243" width="1.625" style="78" customWidth="1"/>
    <col min="10244" max="10249" width="2" style="78" customWidth="1"/>
    <col min="10250" max="10250" width="15.375" style="78" customWidth="1"/>
    <col min="10251" max="10251" width="21.625" style="78" bestFit="1" customWidth="1"/>
    <col min="10252" max="10252" width="3" style="78" bestFit="1" customWidth="1"/>
    <col min="10253" max="10253" width="21.625" style="78" bestFit="1" customWidth="1"/>
    <col min="10254" max="10254" width="3" style="78" bestFit="1" customWidth="1"/>
    <col min="10255" max="10255" width="21.625" style="78" bestFit="1" customWidth="1"/>
    <col min="10256" max="10256" width="3" style="78" bestFit="1" customWidth="1"/>
    <col min="10257" max="10258" width="0" style="78" hidden="1" customWidth="1"/>
    <col min="10259" max="10259" width="1" style="78" customWidth="1"/>
    <col min="10260" max="10260" width="9" style="78"/>
    <col min="10261" max="10264" width="0" style="78" hidden="1" customWidth="1"/>
    <col min="10265" max="10496" width="9" style="78"/>
    <col min="10497" max="10497" width="0" style="78" hidden="1" customWidth="1"/>
    <col min="10498" max="10498" width="1.125" style="78" customWidth="1"/>
    <col min="10499" max="10499" width="1.625" style="78" customWidth="1"/>
    <col min="10500" max="10505" width="2" style="78" customWidth="1"/>
    <col min="10506" max="10506" width="15.375" style="78" customWidth="1"/>
    <col min="10507" max="10507" width="21.625" style="78" bestFit="1" customWidth="1"/>
    <col min="10508" max="10508" width="3" style="78" bestFit="1" customWidth="1"/>
    <col min="10509" max="10509" width="21.625" style="78" bestFit="1" customWidth="1"/>
    <col min="10510" max="10510" width="3" style="78" bestFit="1" customWidth="1"/>
    <col min="10511" max="10511" width="21.625" style="78" bestFit="1" customWidth="1"/>
    <col min="10512" max="10512" width="3" style="78" bestFit="1" customWidth="1"/>
    <col min="10513" max="10514" width="0" style="78" hidden="1" customWidth="1"/>
    <col min="10515" max="10515" width="1" style="78" customWidth="1"/>
    <col min="10516" max="10516" width="9" style="78"/>
    <col min="10517" max="10520" width="0" style="78" hidden="1" customWidth="1"/>
    <col min="10521" max="10752" width="9" style="78"/>
    <col min="10753" max="10753" width="0" style="78" hidden="1" customWidth="1"/>
    <col min="10754" max="10754" width="1.125" style="78" customWidth="1"/>
    <col min="10755" max="10755" width="1.625" style="78" customWidth="1"/>
    <col min="10756" max="10761" width="2" style="78" customWidth="1"/>
    <col min="10762" max="10762" width="15.375" style="78" customWidth="1"/>
    <col min="10763" max="10763" width="21.625" style="78" bestFit="1" customWidth="1"/>
    <col min="10764" max="10764" width="3" style="78" bestFit="1" customWidth="1"/>
    <col min="10765" max="10765" width="21.625" style="78" bestFit="1" customWidth="1"/>
    <col min="10766" max="10766" width="3" style="78" bestFit="1" customWidth="1"/>
    <col min="10767" max="10767" width="21.625" style="78" bestFit="1" customWidth="1"/>
    <col min="10768" max="10768" width="3" style="78" bestFit="1" customWidth="1"/>
    <col min="10769" max="10770" width="0" style="78" hidden="1" customWidth="1"/>
    <col min="10771" max="10771" width="1" style="78" customWidth="1"/>
    <col min="10772" max="10772" width="9" style="78"/>
    <col min="10773" max="10776" width="0" style="78" hidden="1" customWidth="1"/>
    <col min="10777" max="11008" width="9" style="78"/>
    <col min="11009" max="11009" width="0" style="78" hidden="1" customWidth="1"/>
    <col min="11010" max="11010" width="1.125" style="78" customWidth="1"/>
    <col min="11011" max="11011" width="1.625" style="78" customWidth="1"/>
    <col min="11012" max="11017" width="2" style="78" customWidth="1"/>
    <col min="11018" max="11018" width="15.375" style="78" customWidth="1"/>
    <col min="11019" max="11019" width="21.625" style="78" bestFit="1" customWidth="1"/>
    <col min="11020" max="11020" width="3" style="78" bestFit="1" customWidth="1"/>
    <col min="11021" max="11021" width="21.625" style="78" bestFit="1" customWidth="1"/>
    <col min="11022" max="11022" width="3" style="78" bestFit="1" customWidth="1"/>
    <col min="11023" max="11023" width="21.625" style="78" bestFit="1" customWidth="1"/>
    <col min="11024" max="11024" width="3" style="78" bestFit="1" customWidth="1"/>
    <col min="11025" max="11026" width="0" style="78" hidden="1" customWidth="1"/>
    <col min="11027" max="11027" width="1" style="78" customWidth="1"/>
    <col min="11028" max="11028" width="9" style="78"/>
    <col min="11029" max="11032" width="0" style="78" hidden="1" customWidth="1"/>
    <col min="11033" max="11264" width="9" style="78"/>
    <col min="11265" max="11265" width="0" style="78" hidden="1" customWidth="1"/>
    <col min="11266" max="11266" width="1.125" style="78" customWidth="1"/>
    <col min="11267" max="11267" width="1.625" style="78" customWidth="1"/>
    <col min="11268" max="11273" width="2" style="78" customWidth="1"/>
    <col min="11274" max="11274" width="15.375" style="78" customWidth="1"/>
    <col min="11275" max="11275" width="21.625" style="78" bestFit="1" customWidth="1"/>
    <col min="11276" max="11276" width="3" style="78" bestFit="1" customWidth="1"/>
    <col min="11277" max="11277" width="21.625" style="78" bestFit="1" customWidth="1"/>
    <col min="11278" max="11278" width="3" style="78" bestFit="1" customWidth="1"/>
    <col min="11279" max="11279" width="21.625" style="78" bestFit="1" customWidth="1"/>
    <col min="11280" max="11280" width="3" style="78" bestFit="1" customWidth="1"/>
    <col min="11281" max="11282" width="0" style="78" hidden="1" customWidth="1"/>
    <col min="11283" max="11283" width="1" style="78" customWidth="1"/>
    <col min="11284" max="11284" width="9" style="78"/>
    <col min="11285" max="11288" width="0" style="78" hidden="1" customWidth="1"/>
    <col min="11289" max="11520" width="9" style="78"/>
    <col min="11521" max="11521" width="0" style="78" hidden="1" customWidth="1"/>
    <col min="11522" max="11522" width="1.125" style="78" customWidth="1"/>
    <col min="11523" max="11523" width="1.625" style="78" customWidth="1"/>
    <col min="11524" max="11529" width="2" style="78" customWidth="1"/>
    <col min="11530" max="11530" width="15.375" style="78" customWidth="1"/>
    <col min="11531" max="11531" width="21.625" style="78" bestFit="1" customWidth="1"/>
    <col min="11532" max="11532" width="3" style="78" bestFit="1" customWidth="1"/>
    <col min="11533" max="11533" width="21.625" style="78" bestFit="1" customWidth="1"/>
    <col min="11534" max="11534" width="3" style="78" bestFit="1" customWidth="1"/>
    <col min="11535" max="11535" width="21.625" style="78" bestFit="1" customWidth="1"/>
    <col min="11536" max="11536" width="3" style="78" bestFit="1" customWidth="1"/>
    <col min="11537" max="11538" width="0" style="78" hidden="1" customWidth="1"/>
    <col min="11539" max="11539" width="1" style="78" customWidth="1"/>
    <col min="11540" max="11540" width="9" style="78"/>
    <col min="11541" max="11544" width="0" style="78" hidden="1" customWidth="1"/>
    <col min="11545" max="11776" width="9" style="78"/>
    <col min="11777" max="11777" width="0" style="78" hidden="1" customWidth="1"/>
    <col min="11778" max="11778" width="1.125" style="78" customWidth="1"/>
    <col min="11779" max="11779" width="1.625" style="78" customWidth="1"/>
    <col min="11780" max="11785" width="2" style="78" customWidth="1"/>
    <col min="11786" max="11786" width="15.375" style="78" customWidth="1"/>
    <col min="11787" max="11787" width="21.625" style="78" bestFit="1" customWidth="1"/>
    <col min="11788" max="11788" width="3" style="78" bestFit="1" customWidth="1"/>
    <col min="11789" max="11789" width="21.625" style="78" bestFit="1" customWidth="1"/>
    <col min="11790" max="11790" width="3" style="78" bestFit="1" customWidth="1"/>
    <col min="11791" max="11791" width="21.625" style="78" bestFit="1" customWidth="1"/>
    <col min="11792" max="11792" width="3" style="78" bestFit="1" customWidth="1"/>
    <col min="11793" max="11794" width="0" style="78" hidden="1" customWidth="1"/>
    <col min="11795" max="11795" width="1" style="78" customWidth="1"/>
    <col min="11796" max="11796" width="9" style="78"/>
    <col min="11797" max="11800" width="0" style="78" hidden="1" customWidth="1"/>
    <col min="11801" max="12032" width="9" style="78"/>
    <col min="12033" max="12033" width="0" style="78" hidden="1" customWidth="1"/>
    <col min="12034" max="12034" width="1.125" style="78" customWidth="1"/>
    <col min="12035" max="12035" width="1.625" style="78" customWidth="1"/>
    <col min="12036" max="12041" width="2" style="78" customWidth="1"/>
    <col min="12042" max="12042" width="15.375" style="78" customWidth="1"/>
    <col min="12043" max="12043" width="21.625" style="78" bestFit="1" customWidth="1"/>
    <col min="12044" max="12044" width="3" style="78" bestFit="1" customWidth="1"/>
    <col min="12045" max="12045" width="21.625" style="78" bestFit="1" customWidth="1"/>
    <col min="12046" max="12046" width="3" style="78" bestFit="1" customWidth="1"/>
    <col min="12047" max="12047" width="21.625" style="78" bestFit="1" customWidth="1"/>
    <col min="12048" max="12048" width="3" style="78" bestFit="1" customWidth="1"/>
    <col min="12049" max="12050" width="0" style="78" hidden="1" customWidth="1"/>
    <col min="12051" max="12051" width="1" style="78" customWidth="1"/>
    <col min="12052" max="12052" width="9" style="78"/>
    <col min="12053" max="12056" width="0" style="78" hidden="1" customWidth="1"/>
    <col min="12057" max="12288" width="9" style="78"/>
    <col min="12289" max="12289" width="0" style="78" hidden="1" customWidth="1"/>
    <col min="12290" max="12290" width="1.125" style="78" customWidth="1"/>
    <col min="12291" max="12291" width="1.625" style="78" customWidth="1"/>
    <col min="12292" max="12297" width="2" style="78" customWidth="1"/>
    <col min="12298" max="12298" width="15.375" style="78" customWidth="1"/>
    <col min="12299" max="12299" width="21.625" style="78" bestFit="1" customWidth="1"/>
    <col min="12300" max="12300" width="3" style="78" bestFit="1" customWidth="1"/>
    <col min="12301" max="12301" width="21.625" style="78" bestFit="1" customWidth="1"/>
    <col min="12302" max="12302" width="3" style="78" bestFit="1" customWidth="1"/>
    <col min="12303" max="12303" width="21.625" style="78" bestFit="1" customWidth="1"/>
    <col min="12304" max="12304" width="3" style="78" bestFit="1" customWidth="1"/>
    <col min="12305" max="12306" width="0" style="78" hidden="1" customWidth="1"/>
    <col min="12307" max="12307" width="1" style="78" customWidth="1"/>
    <col min="12308" max="12308" width="9" style="78"/>
    <col min="12309" max="12312" width="0" style="78" hidden="1" customWidth="1"/>
    <col min="12313" max="12544" width="9" style="78"/>
    <col min="12545" max="12545" width="0" style="78" hidden="1" customWidth="1"/>
    <col min="12546" max="12546" width="1.125" style="78" customWidth="1"/>
    <col min="12547" max="12547" width="1.625" style="78" customWidth="1"/>
    <col min="12548" max="12553" width="2" style="78" customWidth="1"/>
    <col min="12554" max="12554" width="15.375" style="78" customWidth="1"/>
    <col min="12555" max="12555" width="21.625" style="78" bestFit="1" customWidth="1"/>
    <col min="12556" max="12556" width="3" style="78" bestFit="1" customWidth="1"/>
    <col min="12557" max="12557" width="21.625" style="78" bestFit="1" customWidth="1"/>
    <col min="12558" max="12558" width="3" style="78" bestFit="1" customWidth="1"/>
    <col min="12559" max="12559" width="21.625" style="78" bestFit="1" customWidth="1"/>
    <col min="12560" max="12560" width="3" style="78" bestFit="1" customWidth="1"/>
    <col min="12561" max="12562" width="0" style="78" hidden="1" customWidth="1"/>
    <col min="12563" max="12563" width="1" style="78" customWidth="1"/>
    <col min="12564" max="12564" width="9" style="78"/>
    <col min="12565" max="12568" width="0" style="78" hidden="1" customWidth="1"/>
    <col min="12569" max="12800" width="9" style="78"/>
    <col min="12801" max="12801" width="0" style="78" hidden="1" customWidth="1"/>
    <col min="12802" max="12802" width="1.125" style="78" customWidth="1"/>
    <col min="12803" max="12803" width="1.625" style="78" customWidth="1"/>
    <col min="12804" max="12809" width="2" style="78" customWidth="1"/>
    <col min="12810" max="12810" width="15.375" style="78" customWidth="1"/>
    <col min="12811" max="12811" width="21.625" style="78" bestFit="1" customWidth="1"/>
    <col min="12812" max="12812" width="3" style="78" bestFit="1" customWidth="1"/>
    <col min="12813" max="12813" width="21.625" style="78" bestFit="1" customWidth="1"/>
    <col min="12814" max="12814" width="3" style="78" bestFit="1" customWidth="1"/>
    <col min="12815" max="12815" width="21.625" style="78" bestFit="1" customWidth="1"/>
    <col min="12816" max="12816" width="3" style="78" bestFit="1" customWidth="1"/>
    <col min="12817" max="12818" width="0" style="78" hidden="1" customWidth="1"/>
    <col min="12819" max="12819" width="1" style="78" customWidth="1"/>
    <col min="12820" max="12820" width="9" style="78"/>
    <col min="12821" max="12824" width="0" style="78" hidden="1" customWidth="1"/>
    <col min="12825" max="13056" width="9" style="78"/>
    <col min="13057" max="13057" width="0" style="78" hidden="1" customWidth="1"/>
    <col min="13058" max="13058" width="1.125" style="78" customWidth="1"/>
    <col min="13059" max="13059" width="1.625" style="78" customWidth="1"/>
    <col min="13060" max="13065" width="2" style="78" customWidth="1"/>
    <col min="13066" max="13066" width="15.375" style="78" customWidth="1"/>
    <col min="13067" max="13067" width="21.625" style="78" bestFit="1" customWidth="1"/>
    <col min="13068" max="13068" width="3" style="78" bestFit="1" customWidth="1"/>
    <col min="13069" max="13069" width="21.625" style="78" bestFit="1" customWidth="1"/>
    <col min="13070" max="13070" width="3" style="78" bestFit="1" customWidth="1"/>
    <col min="13071" max="13071" width="21.625" style="78" bestFit="1" customWidth="1"/>
    <col min="13072" max="13072" width="3" style="78" bestFit="1" customWidth="1"/>
    <col min="13073" max="13074" width="0" style="78" hidden="1" customWidth="1"/>
    <col min="13075" max="13075" width="1" style="78" customWidth="1"/>
    <col min="13076" max="13076" width="9" style="78"/>
    <col min="13077" max="13080" width="0" style="78" hidden="1" customWidth="1"/>
    <col min="13081" max="13312" width="9" style="78"/>
    <col min="13313" max="13313" width="0" style="78" hidden="1" customWidth="1"/>
    <col min="13314" max="13314" width="1.125" style="78" customWidth="1"/>
    <col min="13315" max="13315" width="1.625" style="78" customWidth="1"/>
    <col min="13316" max="13321" width="2" style="78" customWidth="1"/>
    <col min="13322" max="13322" width="15.375" style="78" customWidth="1"/>
    <col min="13323" max="13323" width="21.625" style="78" bestFit="1" customWidth="1"/>
    <col min="13324" max="13324" width="3" style="78" bestFit="1" customWidth="1"/>
    <col min="13325" max="13325" width="21.625" style="78" bestFit="1" customWidth="1"/>
    <col min="13326" max="13326" width="3" style="78" bestFit="1" customWidth="1"/>
    <col min="13327" max="13327" width="21.625" style="78" bestFit="1" customWidth="1"/>
    <col min="13328" max="13328" width="3" style="78" bestFit="1" customWidth="1"/>
    <col min="13329" max="13330" width="0" style="78" hidden="1" customWidth="1"/>
    <col min="13331" max="13331" width="1" style="78" customWidth="1"/>
    <col min="13332" max="13332" width="9" style="78"/>
    <col min="13333" max="13336" width="0" style="78" hidden="1" customWidth="1"/>
    <col min="13337" max="13568" width="9" style="78"/>
    <col min="13569" max="13569" width="0" style="78" hidden="1" customWidth="1"/>
    <col min="13570" max="13570" width="1.125" style="78" customWidth="1"/>
    <col min="13571" max="13571" width="1.625" style="78" customWidth="1"/>
    <col min="13572" max="13577" width="2" style="78" customWidth="1"/>
    <col min="13578" max="13578" width="15.375" style="78" customWidth="1"/>
    <col min="13579" max="13579" width="21.625" style="78" bestFit="1" customWidth="1"/>
    <col min="13580" max="13580" width="3" style="78" bestFit="1" customWidth="1"/>
    <col min="13581" max="13581" width="21.625" style="78" bestFit="1" customWidth="1"/>
    <col min="13582" max="13582" width="3" style="78" bestFit="1" customWidth="1"/>
    <col min="13583" max="13583" width="21.625" style="78" bestFit="1" customWidth="1"/>
    <col min="13584" max="13584" width="3" style="78" bestFit="1" customWidth="1"/>
    <col min="13585" max="13586" width="0" style="78" hidden="1" customWidth="1"/>
    <col min="13587" max="13587" width="1" style="78" customWidth="1"/>
    <col min="13588" max="13588" width="9" style="78"/>
    <col min="13589" max="13592" width="0" style="78" hidden="1" customWidth="1"/>
    <col min="13593" max="13824" width="9" style="78"/>
    <col min="13825" max="13825" width="0" style="78" hidden="1" customWidth="1"/>
    <col min="13826" max="13826" width="1.125" style="78" customWidth="1"/>
    <col min="13827" max="13827" width="1.625" style="78" customWidth="1"/>
    <col min="13828" max="13833" width="2" style="78" customWidth="1"/>
    <col min="13834" max="13834" width="15.375" style="78" customWidth="1"/>
    <col min="13835" max="13835" width="21.625" style="78" bestFit="1" customWidth="1"/>
    <col min="13836" max="13836" width="3" style="78" bestFit="1" customWidth="1"/>
    <col min="13837" max="13837" width="21.625" style="78" bestFit="1" customWidth="1"/>
    <col min="13838" max="13838" width="3" style="78" bestFit="1" customWidth="1"/>
    <col min="13839" max="13839" width="21.625" style="78" bestFit="1" customWidth="1"/>
    <col min="13840" max="13840" width="3" style="78" bestFit="1" customWidth="1"/>
    <col min="13841" max="13842" width="0" style="78" hidden="1" customWidth="1"/>
    <col min="13843" max="13843" width="1" style="78" customWidth="1"/>
    <col min="13844" max="13844" width="9" style="78"/>
    <col min="13845" max="13848" width="0" style="78" hidden="1" customWidth="1"/>
    <col min="13849" max="14080" width="9" style="78"/>
    <col min="14081" max="14081" width="0" style="78" hidden="1" customWidth="1"/>
    <col min="14082" max="14082" width="1.125" style="78" customWidth="1"/>
    <col min="14083" max="14083" width="1.625" style="78" customWidth="1"/>
    <col min="14084" max="14089" width="2" style="78" customWidth="1"/>
    <col min="14090" max="14090" width="15.375" style="78" customWidth="1"/>
    <col min="14091" max="14091" width="21.625" style="78" bestFit="1" customWidth="1"/>
    <col min="14092" max="14092" width="3" style="78" bestFit="1" customWidth="1"/>
    <col min="14093" max="14093" width="21.625" style="78" bestFit="1" customWidth="1"/>
    <col min="14094" max="14094" width="3" style="78" bestFit="1" customWidth="1"/>
    <col min="14095" max="14095" width="21.625" style="78" bestFit="1" customWidth="1"/>
    <col min="14096" max="14096" width="3" style="78" bestFit="1" customWidth="1"/>
    <col min="14097" max="14098" width="0" style="78" hidden="1" customWidth="1"/>
    <col min="14099" max="14099" width="1" style="78" customWidth="1"/>
    <col min="14100" max="14100" width="9" style="78"/>
    <col min="14101" max="14104" width="0" style="78" hidden="1" customWidth="1"/>
    <col min="14105" max="14336" width="9" style="78"/>
    <col min="14337" max="14337" width="0" style="78" hidden="1" customWidth="1"/>
    <col min="14338" max="14338" width="1.125" style="78" customWidth="1"/>
    <col min="14339" max="14339" width="1.625" style="78" customWidth="1"/>
    <col min="14340" max="14345" width="2" style="78" customWidth="1"/>
    <col min="14346" max="14346" width="15.375" style="78" customWidth="1"/>
    <col min="14347" max="14347" width="21.625" style="78" bestFit="1" customWidth="1"/>
    <col min="14348" max="14348" width="3" style="78" bestFit="1" customWidth="1"/>
    <col min="14349" max="14349" width="21.625" style="78" bestFit="1" customWidth="1"/>
    <col min="14350" max="14350" width="3" style="78" bestFit="1" customWidth="1"/>
    <col min="14351" max="14351" width="21.625" style="78" bestFit="1" customWidth="1"/>
    <col min="14352" max="14352" width="3" style="78" bestFit="1" customWidth="1"/>
    <col min="14353" max="14354" width="0" style="78" hidden="1" customWidth="1"/>
    <col min="14355" max="14355" width="1" style="78" customWidth="1"/>
    <col min="14356" max="14356" width="9" style="78"/>
    <col min="14357" max="14360" width="0" style="78" hidden="1" customWidth="1"/>
    <col min="14361" max="14592" width="9" style="78"/>
    <col min="14593" max="14593" width="0" style="78" hidden="1" customWidth="1"/>
    <col min="14594" max="14594" width="1.125" style="78" customWidth="1"/>
    <col min="14595" max="14595" width="1.625" style="78" customWidth="1"/>
    <col min="14596" max="14601" width="2" style="78" customWidth="1"/>
    <col min="14602" max="14602" width="15.375" style="78" customWidth="1"/>
    <col min="14603" max="14603" width="21.625" style="78" bestFit="1" customWidth="1"/>
    <col min="14604" max="14604" width="3" style="78" bestFit="1" customWidth="1"/>
    <col min="14605" max="14605" width="21.625" style="78" bestFit="1" customWidth="1"/>
    <col min="14606" max="14606" width="3" style="78" bestFit="1" customWidth="1"/>
    <col min="14607" max="14607" width="21.625" style="78" bestFit="1" customWidth="1"/>
    <col min="14608" max="14608" width="3" style="78" bestFit="1" customWidth="1"/>
    <col min="14609" max="14610" width="0" style="78" hidden="1" customWidth="1"/>
    <col min="14611" max="14611" width="1" style="78" customWidth="1"/>
    <col min="14612" max="14612" width="9" style="78"/>
    <col min="14613" max="14616" width="0" style="78" hidden="1" customWidth="1"/>
    <col min="14617" max="14848" width="9" style="78"/>
    <col min="14849" max="14849" width="0" style="78" hidden="1" customWidth="1"/>
    <col min="14850" max="14850" width="1.125" style="78" customWidth="1"/>
    <col min="14851" max="14851" width="1.625" style="78" customWidth="1"/>
    <col min="14852" max="14857" width="2" style="78" customWidth="1"/>
    <col min="14858" max="14858" width="15.375" style="78" customWidth="1"/>
    <col min="14859" max="14859" width="21.625" style="78" bestFit="1" customWidth="1"/>
    <col min="14860" max="14860" width="3" style="78" bestFit="1" customWidth="1"/>
    <col min="14861" max="14861" width="21.625" style="78" bestFit="1" customWidth="1"/>
    <col min="14862" max="14862" width="3" style="78" bestFit="1" customWidth="1"/>
    <col min="14863" max="14863" width="21.625" style="78" bestFit="1" customWidth="1"/>
    <col min="14864" max="14864" width="3" style="78" bestFit="1" customWidth="1"/>
    <col min="14865" max="14866" width="0" style="78" hidden="1" customWidth="1"/>
    <col min="14867" max="14867" width="1" style="78" customWidth="1"/>
    <col min="14868" max="14868" width="9" style="78"/>
    <col min="14869" max="14872" width="0" style="78" hidden="1" customWidth="1"/>
    <col min="14873" max="15104" width="9" style="78"/>
    <col min="15105" max="15105" width="0" style="78" hidden="1" customWidth="1"/>
    <col min="15106" max="15106" width="1.125" style="78" customWidth="1"/>
    <col min="15107" max="15107" width="1.625" style="78" customWidth="1"/>
    <col min="15108" max="15113" width="2" style="78" customWidth="1"/>
    <col min="15114" max="15114" width="15.375" style="78" customWidth="1"/>
    <col min="15115" max="15115" width="21.625" style="78" bestFit="1" customWidth="1"/>
    <col min="15116" max="15116" width="3" style="78" bestFit="1" customWidth="1"/>
    <col min="15117" max="15117" width="21.625" style="78" bestFit="1" customWidth="1"/>
    <col min="15118" max="15118" width="3" style="78" bestFit="1" customWidth="1"/>
    <col min="15119" max="15119" width="21.625" style="78" bestFit="1" customWidth="1"/>
    <col min="15120" max="15120" width="3" style="78" bestFit="1" customWidth="1"/>
    <col min="15121" max="15122" width="0" style="78" hidden="1" customWidth="1"/>
    <col min="15123" max="15123" width="1" style="78" customWidth="1"/>
    <col min="15124" max="15124" width="9" style="78"/>
    <col min="15125" max="15128" width="0" style="78" hidden="1" customWidth="1"/>
    <col min="15129" max="15360" width="9" style="78"/>
    <col min="15361" max="15361" width="0" style="78" hidden="1" customWidth="1"/>
    <col min="15362" max="15362" width="1.125" style="78" customWidth="1"/>
    <col min="15363" max="15363" width="1.625" style="78" customWidth="1"/>
    <col min="15364" max="15369" width="2" style="78" customWidth="1"/>
    <col min="15370" max="15370" width="15.375" style="78" customWidth="1"/>
    <col min="15371" max="15371" width="21.625" style="78" bestFit="1" customWidth="1"/>
    <col min="15372" max="15372" width="3" style="78" bestFit="1" customWidth="1"/>
    <col min="15373" max="15373" width="21.625" style="78" bestFit="1" customWidth="1"/>
    <col min="15374" max="15374" width="3" style="78" bestFit="1" customWidth="1"/>
    <col min="15375" max="15375" width="21.625" style="78" bestFit="1" customWidth="1"/>
    <col min="15376" max="15376" width="3" style="78" bestFit="1" customWidth="1"/>
    <col min="15377" max="15378" width="0" style="78" hidden="1" customWidth="1"/>
    <col min="15379" max="15379" width="1" style="78" customWidth="1"/>
    <col min="15380" max="15380" width="9" style="78"/>
    <col min="15381" max="15384" width="0" style="78" hidden="1" customWidth="1"/>
    <col min="15385" max="15616" width="9" style="78"/>
    <col min="15617" max="15617" width="0" style="78" hidden="1" customWidth="1"/>
    <col min="15618" max="15618" width="1.125" style="78" customWidth="1"/>
    <col min="15619" max="15619" width="1.625" style="78" customWidth="1"/>
    <col min="15620" max="15625" width="2" style="78" customWidth="1"/>
    <col min="15626" max="15626" width="15.375" style="78" customWidth="1"/>
    <col min="15627" max="15627" width="21.625" style="78" bestFit="1" customWidth="1"/>
    <col min="15628" max="15628" width="3" style="78" bestFit="1" customWidth="1"/>
    <col min="15629" max="15629" width="21.625" style="78" bestFit="1" customWidth="1"/>
    <col min="15630" max="15630" width="3" style="78" bestFit="1" customWidth="1"/>
    <col min="15631" max="15631" width="21.625" style="78" bestFit="1" customWidth="1"/>
    <col min="15632" max="15632" width="3" style="78" bestFit="1" customWidth="1"/>
    <col min="15633" max="15634" width="0" style="78" hidden="1" customWidth="1"/>
    <col min="15635" max="15635" width="1" style="78" customWidth="1"/>
    <col min="15636" max="15636" width="9" style="78"/>
    <col min="15637" max="15640" width="0" style="78" hidden="1" customWidth="1"/>
    <col min="15641" max="15872" width="9" style="78"/>
    <col min="15873" max="15873" width="0" style="78" hidden="1" customWidth="1"/>
    <col min="15874" max="15874" width="1.125" style="78" customWidth="1"/>
    <col min="15875" max="15875" width="1.625" style="78" customWidth="1"/>
    <col min="15876" max="15881" width="2" style="78" customWidth="1"/>
    <col min="15882" max="15882" width="15.375" style="78" customWidth="1"/>
    <col min="15883" max="15883" width="21.625" style="78" bestFit="1" customWidth="1"/>
    <col min="15884" max="15884" width="3" style="78" bestFit="1" customWidth="1"/>
    <col min="15885" max="15885" width="21.625" style="78" bestFit="1" customWidth="1"/>
    <col min="15886" max="15886" width="3" style="78" bestFit="1" customWidth="1"/>
    <col min="15887" max="15887" width="21.625" style="78" bestFit="1" customWidth="1"/>
    <col min="15888" max="15888" width="3" style="78" bestFit="1" customWidth="1"/>
    <col min="15889" max="15890" width="0" style="78" hidden="1" customWidth="1"/>
    <col min="15891" max="15891" width="1" style="78" customWidth="1"/>
    <col min="15892" max="15892" width="9" style="78"/>
    <col min="15893" max="15896" width="0" style="78" hidden="1" customWidth="1"/>
    <col min="15897" max="16128" width="9" style="78"/>
    <col min="16129" max="16129" width="0" style="78" hidden="1" customWidth="1"/>
    <col min="16130" max="16130" width="1.125" style="78" customWidth="1"/>
    <col min="16131" max="16131" width="1.625" style="78" customWidth="1"/>
    <col min="16132" max="16137" width="2" style="78" customWidth="1"/>
    <col min="16138" max="16138" width="15.375" style="78" customWidth="1"/>
    <col min="16139" max="16139" width="21.625" style="78" bestFit="1" customWidth="1"/>
    <col min="16140" max="16140" width="3" style="78" bestFit="1" customWidth="1"/>
    <col min="16141" max="16141" width="21.625" style="78" bestFit="1" customWidth="1"/>
    <col min="16142" max="16142" width="3" style="78" bestFit="1" customWidth="1"/>
    <col min="16143" max="16143" width="21.625" style="78" bestFit="1" customWidth="1"/>
    <col min="16144" max="16144" width="3" style="78" bestFit="1" customWidth="1"/>
    <col min="16145" max="16146" width="0" style="78" hidden="1" customWidth="1"/>
    <col min="16147" max="16147" width="1" style="78" customWidth="1"/>
    <col min="16148" max="16148" width="9" style="78"/>
    <col min="16149" max="16152" width="0" style="78" hidden="1" customWidth="1"/>
    <col min="16153" max="16384" width="9" style="78"/>
  </cols>
  <sheetData>
    <row r="1" spans="1:24">
      <c r="C1" s="78" t="s">
        <v>333</v>
      </c>
    </row>
    <row r="2" spans="1:24">
      <c r="C2" s="78" t="s">
        <v>548</v>
      </c>
    </row>
    <row r="3" spans="1:24">
      <c r="C3" s="78" t="s">
        <v>334</v>
      </c>
    </row>
    <row r="4" spans="1:24">
      <c r="C4" s="78" t="s">
        <v>573</v>
      </c>
    </row>
    <row r="5" spans="1:24">
      <c r="C5" s="78" t="s">
        <v>336</v>
      </c>
    </row>
    <row r="6" spans="1:24">
      <c r="C6" s="78" t="s">
        <v>337</v>
      </c>
    </row>
    <row r="7" spans="1:24">
      <c r="C7" s="78" t="s">
        <v>338</v>
      </c>
    </row>
    <row r="9" spans="1:24" ht="24">
      <c r="B9" s="77"/>
      <c r="C9" s="447" t="s">
        <v>575</v>
      </c>
      <c r="D9" s="447"/>
      <c r="E9" s="447"/>
      <c r="F9" s="447"/>
      <c r="G9" s="447"/>
      <c r="H9" s="447"/>
      <c r="I9" s="447"/>
      <c r="J9" s="447"/>
      <c r="K9" s="447"/>
      <c r="L9" s="447"/>
      <c r="M9" s="447"/>
      <c r="N9" s="447"/>
      <c r="O9" s="447"/>
      <c r="P9" s="447"/>
      <c r="Q9" s="447"/>
      <c r="R9" s="447"/>
    </row>
    <row r="10" spans="1:24" ht="17.25">
      <c r="B10" s="79"/>
      <c r="C10" s="448" t="s">
        <v>551</v>
      </c>
      <c r="D10" s="448"/>
      <c r="E10" s="448"/>
      <c r="F10" s="448"/>
      <c r="G10" s="448"/>
      <c r="H10" s="448"/>
      <c r="I10" s="448"/>
      <c r="J10" s="448"/>
      <c r="K10" s="448"/>
      <c r="L10" s="448"/>
      <c r="M10" s="448"/>
      <c r="N10" s="448"/>
      <c r="O10" s="448"/>
      <c r="P10" s="448"/>
      <c r="Q10" s="448"/>
      <c r="R10" s="448"/>
    </row>
    <row r="11" spans="1:24" ht="17.25">
      <c r="B11" s="79"/>
      <c r="C11" s="448" t="s">
        <v>552</v>
      </c>
      <c r="D11" s="448"/>
      <c r="E11" s="448"/>
      <c r="F11" s="448"/>
      <c r="G11" s="448"/>
      <c r="H11" s="448"/>
      <c r="I11" s="448"/>
      <c r="J11" s="448"/>
      <c r="K11" s="448"/>
      <c r="L11" s="448"/>
      <c r="M11" s="448"/>
      <c r="N11" s="448"/>
      <c r="O11" s="448"/>
      <c r="P11" s="448"/>
      <c r="Q11" s="448"/>
      <c r="R11" s="448"/>
    </row>
    <row r="12" spans="1:24" ht="15.75" customHeight="1" thickBot="1">
      <c r="B12" s="80"/>
      <c r="C12" s="81"/>
      <c r="D12" s="81"/>
      <c r="E12" s="81"/>
      <c r="F12" s="81"/>
      <c r="G12" s="81"/>
      <c r="H12" s="81"/>
      <c r="I12" s="81"/>
      <c r="J12" s="82"/>
      <c r="K12" s="81"/>
      <c r="L12" s="82"/>
      <c r="M12" s="81"/>
      <c r="N12" s="81"/>
      <c r="O12" s="81"/>
      <c r="P12" s="208" t="s">
        <v>344</v>
      </c>
      <c r="Q12" s="81"/>
      <c r="R12" s="82"/>
    </row>
    <row r="13" spans="1:24" ht="12.75" customHeight="1">
      <c r="B13" s="83"/>
      <c r="C13" s="449" t="s">
        <v>0</v>
      </c>
      <c r="D13" s="450"/>
      <c r="E13" s="450"/>
      <c r="F13" s="450"/>
      <c r="G13" s="450"/>
      <c r="H13" s="450"/>
      <c r="I13" s="450"/>
      <c r="J13" s="451"/>
      <c r="K13" s="455" t="s">
        <v>324</v>
      </c>
      <c r="L13" s="450"/>
      <c r="M13" s="84"/>
      <c r="N13" s="84"/>
      <c r="O13" s="84"/>
      <c r="P13" s="85"/>
      <c r="Q13" s="84"/>
      <c r="R13" s="85"/>
    </row>
    <row r="14" spans="1:24" ht="29.25" customHeight="1" thickBot="1">
      <c r="A14" s="76" t="s">
        <v>314</v>
      </c>
      <c r="B14" s="83"/>
      <c r="C14" s="452"/>
      <c r="D14" s="453"/>
      <c r="E14" s="453"/>
      <c r="F14" s="453"/>
      <c r="G14" s="453"/>
      <c r="H14" s="453"/>
      <c r="I14" s="453"/>
      <c r="J14" s="454"/>
      <c r="K14" s="456"/>
      <c r="L14" s="453"/>
      <c r="M14" s="457" t="s">
        <v>325</v>
      </c>
      <c r="N14" s="458"/>
      <c r="O14" s="457" t="s">
        <v>326</v>
      </c>
      <c r="P14" s="459"/>
      <c r="Q14" s="460" t="s">
        <v>132</v>
      </c>
      <c r="R14" s="461"/>
    </row>
    <row r="15" spans="1:24" ht="15.95" customHeight="1">
      <c r="A15" s="76" t="s">
        <v>196</v>
      </c>
      <c r="B15" s="86"/>
      <c r="C15" s="87" t="s">
        <v>197</v>
      </c>
      <c r="D15" s="88"/>
      <c r="E15" s="88"/>
      <c r="F15" s="88"/>
      <c r="G15" s="88"/>
      <c r="H15" s="88"/>
      <c r="I15" s="88"/>
      <c r="J15" s="89"/>
      <c r="K15" s="90">
        <v>28228686</v>
      </c>
      <c r="L15" s="91" t="s">
        <v>347</v>
      </c>
      <c r="M15" s="90">
        <v>31230669</v>
      </c>
      <c r="N15" s="92"/>
      <c r="O15" s="90">
        <v>-3001982</v>
      </c>
      <c r="P15" s="94"/>
      <c r="Q15" s="93" t="s">
        <v>346</v>
      </c>
      <c r="R15" s="94"/>
      <c r="U15" s="211">
        <f t="shared" ref="U15:U20" si="0">IF(COUNTIF(V15:X15,"-")=COUNTA(V15:X15),"-",SUM(V15:X15))</f>
        <v>27848252405</v>
      </c>
      <c r="V15" s="211">
        <v>30129632688</v>
      </c>
      <c r="W15" s="211">
        <v>-2281380283</v>
      </c>
      <c r="X15" s="211" t="s">
        <v>11</v>
      </c>
    </row>
    <row r="16" spans="1:24" ht="15.95" customHeight="1">
      <c r="A16" s="76" t="s">
        <v>198</v>
      </c>
      <c r="B16" s="86"/>
      <c r="C16" s="23"/>
      <c r="D16" s="19" t="s">
        <v>199</v>
      </c>
      <c r="E16" s="19"/>
      <c r="F16" s="19"/>
      <c r="G16" s="19"/>
      <c r="H16" s="19"/>
      <c r="I16" s="19"/>
      <c r="J16" s="95"/>
      <c r="K16" s="96">
        <v>-5385591</v>
      </c>
      <c r="L16" s="97"/>
      <c r="M16" s="438"/>
      <c r="N16" s="439"/>
      <c r="O16" s="96">
        <v>-5385591</v>
      </c>
      <c r="P16" s="102"/>
      <c r="Q16" s="99" t="s">
        <v>346</v>
      </c>
      <c r="R16" s="100"/>
      <c r="U16" s="211">
        <f t="shared" si="0"/>
        <v>-4416737286</v>
      </c>
      <c r="V16" s="211" t="s">
        <v>11</v>
      </c>
      <c r="W16" s="211">
        <v>-4416737286</v>
      </c>
      <c r="X16" s="211" t="s">
        <v>11</v>
      </c>
    </row>
    <row r="17" spans="1:24" ht="15.95" customHeight="1">
      <c r="A17" s="76" t="s">
        <v>200</v>
      </c>
      <c r="B17" s="83"/>
      <c r="C17" s="101"/>
      <c r="D17" s="95" t="s">
        <v>201</v>
      </c>
      <c r="E17" s="95"/>
      <c r="F17" s="95"/>
      <c r="G17" s="95"/>
      <c r="H17" s="95"/>
      <c r="I17" s="95"/>
      <c r="J17" s="95"/>
      <c r="K17" s="96">
        <v>4739292</v>
      </c>
      <c r="L17" s="97"/>
      <c r="M17" s="435"/>
      <c r="N17" s="440"/>
      <c r="O17" s="96">
        <v>4739292</v>
      </c>
      <c r="P17" s="102"/>
      <c r="Q17" s="99" t="s">
        <v>11</v>
      </c>
      <c r="R17" s="102"/>
      <c r="U17" s="211">
        <f t="shared" si="0"/>
        <v>3751091934</v>
      </c>
      <c r="V17" s="211" t="s">
        <v>11</v>
      </c>
      <c r="W17" s="211">
        <f>IF(COUNTIF(W18:W19,"-")=COUNTA(W18:W19),"-",SUM(W18:W19))</f>
        <v>3751091934</v>
      </c>
      <c r="X17" s="211" t="s">
        <v>11</v>
      </c>
    </row>
    <row r="18" spans="1:24" ht="15.95" customHeight="1">
      <c r="A18" s="76" t="s">
        <v>202</v>
      </c>
      <c r="B18" s="83"/>
      <c r="C18" s="103"/>
      <c r="D18" s="95"/>
      <c r="E18" s="104" t="s">
        <v>203</v>
      </c>
      <c r="F18" s="104"/>
      <c r="G18" s="104"/>
      <c r="H18" s="104"/>
      <c r="I18" s="104"/>
      <c r="J18" s="95"/>
      <c r="K18" s="96">
        <v>3165974</v>
      </c>
      <c r="L18" s="97"/>
      <c r="M18" s="435"/>
      <c r="N18" s="440"/>
      <c r="O18" s="96">
        <v>3165974</v>
      </c>
      <c r="P18" s="102"/>
      <c r="Q18" s="99" t="s">
        <v>346</v>
      </c>
      <c r="R18" s="102"/>
      <c r="U18" s="211">
        <f t="shared" si="0"/>
        <v>2501902231</v>
      </c>
      <c r="V18" s="211" t="s">
        <v>11</v>
      </c>
      <c r="W18" s="211">
        <v>2501902231</v>
      </c>
      <c r="X18" s="211" t="s">
        <v>11</v>
      </c>
    </row>
    <row r="19" spans="1:24" ht="15.95" customHeight="1">
      <c r="A19" s="76" t="s">
        <v>204</v>
      </c>
      <c r="B19" s="83"/>
      <c r="C19" s="105"/>
      <c r="D19" s="106"/>
      <c r="E19" s="106" t="s">
        <v>205</v>
      </c>
      <c r="F19" s="106"/>
      <c r="G19" s="106"/>
      <c r="H19" s="106"/>
      <c r="I19" s="106"/>
      <c r="J19" s="107"/>
      <c r="K19" s="108">
        <v>1573318</v>
      </c>
      <c r="L19" s="109"/>
      <c r="M19" s="441"/>
      <c r="N19" s="442"/>
      <c r="O19" s="108">
        <v>1573318</v>
      </c>
      <c r="P19" s="112"/>
      <c r="Q19" s="111" t="s">
        <v>346</v>
      </c>
      <c r="R19" s="112"/>
      <c r="U19" s="211">
        <f t="shared" si="0"/>
        <v>1249189703</v>
      </c>
      <c r="V19" s="211" t="s">
        <v>11</v>
      </c>
      <c r="W19" s="211">
        <v>1249189703</v>
      </c>
      <c r="X19" s="211" t="s">
        <v>11</v>
      </c>
    </row>
    <row r="20" spans="1:24" ht="15.95" customHeight="1">
      <c r="A20" s="76" t="s">
        <v>206</v>
      </c>
      <c r="B20" s="83"/>
      <c r="C20" s="113"/>
      <c r="D20" s="114" t="s">
        <v>207</v>
      </c>
      <c r="E20" s="115"/>
      <c r="F20" s="114"/>
      <c r="G20" s="114"/>
      <c r="H20" s="114"/>
      <c r="I20" s="114"/>
      <c r="J20" s="116"/>
      <c r="K20" s="117">
        <v>-646299</v>
      </c>
      <c r="L20" s="118"/>
      <c r="M20" s="443"/>
      <c r="N20" s="444"/>
      <c r="O20" s="117">
        <v>-646299</v>
      </c>
      <c r="P20" s="120"/>
      <c r="Q20" s="119" t="s">
        <v>11</v>
      </c>
      <c r="R20" s="120"/>
      <c r="U20" s="211">
        <f t="shared" si="0"/>
        <v>-665645352</v>
      </c>
      <c r="V20" s="211" t="s">
        <v>11</v>
      </c>
      <c r="W20" s="211">
        <f>IF(COUNTIF(W16:W17,"-")=COUNTA(W16:W17),"-",SUM(W16:W17))</f>
        <v>-665645352</v>
      </c>
      <c r="X20" s="211" t="s">
        <v>11</v>
      </c>
    </row>
    <row r="21" spans="1:24" ht="15.95" customHeight="1">
      <c r="A21" s="76" t="s">
        <v>208</v>
      </c>
      <c r="B21" s="83"/>
      <c r="C21" s="23"/>
      <c r="D21" s="121" t="s">
        <v>327</v>
      </c>
      <c r="E21" s="121"/>
      <c r="F21" s="121"/>
      <c r="G21" s="104"/>
      <c r="H21" s="104"/>
      <c r="I21" s="104"/>
      <c r="J21" s="95"/>
      <c r="K21" s="431"/>
      <c r="L21" s="432"/>
      <c r="M21" s="96">
        <v>-452669</v>
      </c>
      <c r="N21" s="98" t="s">
        <v>347</v>
      </c>
      <c r="O21" s="96">
        <v>452669</v>
      </c>
      <c r="P21" s="102" t="s">
        <v>347</v>
      </c>
      <c r="Q21" s="445" t="s">
        <v>11</v>
      </c>
      <c r="R21" s="446"/>
      <c r="U21" s="211">
        <v>0</v>
      </c>
      <c r="V21" s="211">
        <f>IF(COUNTA(V22:V25)=COUNTIF(V22:V25,"-"),"-",SUM(V22,V24,V23,V25))</f>
        <v>-464740697</v>
      </c>
      <c r="W21" s="211">
        <f>IF(COUNTA(W22:W25)=COUNTIF(W22:W25,"-"),"-",SUM(W22,W24,W23,W25))</f>
        <v>464740697</v>
      </c>
      <c r="X21" s="211" t="s">
        <v>11</v>
      </c>
    </row>
    <row r="22" spans="1:24" ht="15.95" customHeight="1">
      <c r="A22" s="76" t="s">
        <v>209</v>
      </c>
      <c r="B22" s="83"/>
      <c r="C22" s="23"/>
      <c r="D22" s="121"/>
      <c r="E22" s="121" t="s">
        <v>210</v>
      </c>
      <c r="F22" s="104"/>
      <c r="G22" s="104"/>
      <c r="H22" s="104"/>
      <c r="I22" s="104"/>
      <c r="J22" s="95"/>
      <c r="K22" s="431"/>
      <c r="L22" s="432"/>
      <c r="M22" s="96">
        <v>1169414</v>
      </c>
      <c r="N22" s="98"/>
      <c r="O22" s="96">
        <v>-1169414</v>
      </c>
      <c r="P22" s="102"/>
      <c r="Q22" s="433" t="s">
        <v>11</v>
      </c>
      <c r="R22" s="434"/>
      <c r="U22" s="211">
        <v>0</v>
      </c>
      <c r="V22" s="211">
        <v>1157389820</v>
      </c>
      <c r="W22" s="211">
        <v>-1157389820</v>
      </c>
      <c r="X22" s="211" t="s">
        <v>11</v>
      </c>
    </row>
    <row r="23" spans="1:24" ht="15.95" customHeight="1">
      <c r="A23" s="76" t="s">
        <v>211</v>
      </c>
      <c r="B23" s="83"/>
      <c r="C23" s="23"/>
      <c r="D23" s="121"/>
      <c r="E23" s="121" t="s">
        <v>212</v>
      </c>
      <c r="F23" s="121"/>
      <c r="G23" s="104"/>
      <c r="H23" s="104"/>
      <c r="I23" s="104"/>
      <c r="J23" s="95"/>
      <c r="K23" s="431"/>
      <c r="L23" s="432"/>
      <c r="M23" s="96">
        <v>-1411013</v>
      </c>
      <c r="N23" s="98"/>
      <c r="O23" s="96">
        <v>1411013</v>
      </c>
      <c r="P23" s="102"/>
      <c r="Q23" s="433" t="s">
        <v>11</v>
      </c>
      <c r="R23" s="434"/>
      <c r="U23" s="211">
        <v>0</v>
      </c>
      <c r="V23" s="211">
        <v>-1399335804</v>
      </c>
      <c r="W23" s="211">
        <v>1399335804</v>
      </c>
      <c r="X23" s="211" t="s">
        <v>11</v>
      </c>
    </row>
    <row r="24" spans="1:24" ht="15.95" customHeight="1">
      <c r="A24" s="76" t="s">
        <v>213</v>
      </c>
      <c r="B24" s="83"/>
      <c r="C24" s="23"/>
      <c r="D24" s="121"/>
      <c r="E24" s="121" t="s">
        <v>214</v>
      </c>
      <c r="F24" s="121"/>
      <c r="G24" s="104"/>
      <c r="H24" s="104"/>
      <c r="I24" s="104"/>
      <c r="J24" s="95"/>
      <c r="K24" s="431"/>
      <c r="L24" s="432"/>
      <c r="M24" s="96">
        <v>40755</v>
      </c>
      <c r="N24" s="98"/>
      <c r="O24" s="96">
        <v>-40755</v>
      </c>
      <c r="P24" s="102"/>
      <c r="Q24" s="433" t="s">
        <v>11</v>
      </c>
      <c r="R24" s="434"/>
      <c r="U24" s="211">
        <v>0</v>
      </c>
      <c r="V24" s="211">
        <v>20254636</v>
      </c>
      <c r="W24" s="211">
        <v>-20254636</v>
      </c>
      <c r="X24" s="211" t="s">
        <v>11</v>
      </c>
    </row>
    <row r="25" spans="1:24" ht="15.95" customHeight="1">
      <c r="A25" s="76" t="s">
        <v>215</v>
      </c>
      <c r="B25" s="83"/>
      <c r="C25" s="23"/>
      <c r="D25" s="121"/>
      <c r="E25" s="121" t="s">
        <v>216</v>
      </c>
      <c r="F25" s="121"/>
      <c r="G25" s="104"/>
      <c r="H25" s="20"/>
      <c r="I25" s="104"/>
      <c r="J25" s="95"/>
      <c r="K25" s="431"/>
      <c r="L25" s="432"/>
      <c r="M25" s="96">
        <v>-251824</v>
      </c>
      <c r="N25" s="98"/>
      <c r="O25" s="96">
        <v>251824</v>
      </c>
      <c r="P25" s="102"/>
      <c r="Q25" s="433" t="s">
        <v>11</v>
      </c>
      <c r="R25" s="434"/>
      <c r="U25" s="211">
        <v>0</v>
      </c>
      <c r="V25" s="211">
        <v>-243049349</v>
      </c>
      <c r="W25" s="211">
        <v>243049349</v>
      </c>
      <c r="X25" s="211" t="s">
        <v>11</v>
      </c>
    </row>
    <row r="26" spans="1:24" ht="15.95" customHeight="1">
      <c r="A26" s="76" t="s">
        <v>217</v>
      </c>
      <c r="B26" s="83"/>
      <c r="C26" s="23"/>
      <c r="D26" s="121" t="s">
        <v>218</v>
      </c>
      <c r="E26" s="104"/>
      <c r="F26" s="104"/>
      <c r="G26" s="104"/>
      <c r="H26" s="104"/>
      <c r="I26" s="104"/>
      <c r="J26" s="95"/>
      <c r="K26" s="96" t="s">
        <v>11</v>
      </c>
      <c r="L26" s="97"/>
      <c r="M26" s="96" t="s">
        <v>346</v>
      </c>
      <c r="N26" s="98"/>
      <c r="O26" s="435"/>
      <c r="P26" s="436"/>
      <c r="Q26" s="437" t="s">
        <v>11</v>
      </c>
      <c r="R26" s="436"/>
      <c r="U26" s="211" t="str">
        <f>IF(COUNTIF(V26:X26,"-")=COUNTA(V26:X26),"-",SUM(V26:X26))</f>
        <v>-</v>
      </c>
      <c r="V26" s="211" t="s">
        <v>346</v>
      </c>
      <c r="W26" s="211" t="s">
        <v>11</v>
      </c>
      <c r="X26" s="211" t="s">
        <v>11</v>
      </c>
    </row>
    <row r="27" spans="1:24" ht="15.95" customHeight="1">
      <c r="A27" s="76" t="s">
        <v>219</v>
      </c>
      <c r="B27" s="83"/>
      <c r="C27" s="23"/>
      <c r="D27" s="121" t="s">
        <v>220</v>
      </c>
      <c r="E27" s="121"/>
      <c r="F27" s="104"/>
      <c r="G27" s="104"/>
      <c r="H27" s="104"/>
      <c r="I27" s="104"/>
      <c r="J27" s="95"/>
      <c r="K27" s="96">
        <v>289</v>
      </c>
      <c r="L27" s="97"/>
      <c r="M27" s="96">
        <v>289</v>
      </c>
      <c r="N27" s="98"/>
      <c r="O27" s="435"/>
      <c r="P27" s="436"/>
      <c r="Q27" s="437" t="s">
        <v>11</v>
      </c>
      <c r="R27" s="436"/>
      <c r="U27" s="211">
        <f>IF(COUNTIF(V27:X27,"-")=COUNTA(V27:X27),"-",SUM(V27:X27))</f>
        <v>288864</v>
      </c>
      <c r="V27" s="211">
        <v>288864</v>
      </c>
      <c r="W27" s="211" t="s">
        <v>11</v>
      </c>
      <c r="X27" s="211" t="s">
        <v>11</v>
      </c>
    </row>
    <row r="28" spans="1:24" ht="15.95" customHeight="1">
      <c r="A28" s="76" t="s">
        <v>222</v>
      </c>
      <c r="B28" s="83"/>
      <c r="C28" s="105"/>
      <c r="D28" s="106" t="s">
        <v>35</v>
      </c>
      <c r="E28" s="106"/>
      <c r="F28" s="106"/>
      <c r="G28" s="122"/>
      <c r="H28" s="122"/>
      <c r="I28" s="122"/>
      <c r="J28" s="107"/>
      <c r="K28" s="108">
        <v>-18961</v>
      </c>
      <c r="L28" s="109"/>
      <c r="M28" s="108">
        <v>-18254</v>
      </c>
      <c r="N28" s="110"/>
      <c r="O28" s="108">
        <v>-707</v>
      </c>
      <c r="P28" s="112"/>
      <c r="Q28" s="429" t="s">
        <v>11</v>
      </c>
      <c r="R28" s="430"/>
      <c r="S28" s="123"/>
      <c r="U28" s="211">
        <f>IF(COUNTIF(V28:X28,"-")=COUNTA(V28:X28),"-",SUM(V28:X28))</f>
        <v>-2512904</v>
      </c>
      <c r="V28" s="211">
        <v>-2618999</v>
      </c>
      <c r="W28" s="211">
        <v>106095</v>
      </c>
      <c r="X28" s="211" t="s">
        <v>11</v>
      </c>
    </row>
    <row r="29" spans="1:24" ht="15.95" customHeight="1" thickBot="1">
      <c r="A29" s="76" t="s">
        <v>223</v>
      </c>
      <c r="B29" s="83"/>
      <c r="C29" s="124"/>
      <c r="D29" s="125" t="s">
        <v>224</v>
      </c>
      <c r="E29" s="125"/>
      <c r="F29" s="126"/>
      <c r="G29" s="126"/>
      <c r="H29" s="127"/>
      <c r="I29" s="126"/>
      <c r="J29" s="128"/>
      <c r="K29" s="129">
        <v>-664971</v>
      </c>
      <c r="L29" s="130"/>
      <c r="M29" s="129">
        <v>-470634</v>
      </c>
      <c r="N29" s="131"/>
      <c r="O29" s="129">
        <v>-194338</v>
      </c>
      <c r="P29" s="209" t="s">
        <v>347</v>
      </c>
      <c r="Q29" s="132" t="s">
        <v>11</v>
      </c>
      <c r="R29" s="133"/>
      <c r="S29" s="123"/>
      <c r="U29" s="211">
        <f>IF(COUNTIF(V29:X29,"-")=COUNTA(V29:X29),"-",SUM(V29:X29))</f>
        <v>-667869392</v>
      </c>
      <c r="V29" s="211">
        <f>IF(AND(V21="-",COUNTIF(V26:V27,"-")=COUNTA(V26:V27),V28="-"),"-",SUM(V21,V26:V27,V28))</f>
        <v>-467070832</v>
      </c>
      <c r="W29" s="211">
        <f>IF(AND(W20="-",W21="-",COUNTIF(W26:W27,"-")=COUNTA(W26:W27),W28="-"),"-",SUM(W20,W21,W26:W27,W28))</f>
        <v>-200798560</v>
      </c>
      <c r="X29" s="211" t="s">
        <v>11</v>
      </c>
    </row>
    <row r="30" spans="1:24" ht="15.95" customHeight="1" thickBot="1">
      <c r="A30" s="76" t="s">
        <v>225</v>
      </c>
      <c r="B30" s="83"/>
      <c r="C30" s="134" t="s">
        <v>226</v>
      </c>
      <c r="D30" s="135"/>
      <c r="E30" s="135"/>
      <c r="F30" s="135"/>
      <c r="G30" s="136"/>
      <c r="H30" s="136"/>
      <c r="I30" s="136"/>
      <c r="J30" s="137"/>
      <c r="K30" s="138">
        <v>27563715</v>
      </c>
      <c r="L30" s="139"/>
      <c r="M30" s="138">
        <v>30760035</v>
      </c>
      <c r="N30" s="140"/>
      <c r="O30" s="138">
        <v>-3196320</v>
      </c>
      <c r="P30" s="210"/>
      <c r="Q30" s="141" t="s">
        <v>11</v>
      </c>
      <c r="R30" s="142"/>
      <c r="S30" s="123"/>
      <c r="U30" s="211">
        <f>IF(COUNTIF(V30:X30,"-")=COUNTA(V30:X30),"-",SUM(V30:X30))</f>
        <v>27180383013</v>
      </c>
      <c r="V30" s="211">
        <v>29662561856</v>
      </c>
      <c r="W30" s="211">
        <v>-2482178843</v>
      </c>
      <c r="X30" s="211" t="s">
        <v>11</v>
      </c>
    </row>
    <row r="31" spans="1:24" ht="6.75" customHeight="1">
      <c r="B31" s="83"/>
      <c r="C31" s="143"/>
      <c r="D31" s="144"/>
      <c r="E31" s="144"/>
      <c r="F31" s="144"/>
      <c r="G31" s="144"/>
      <c r="H31" s="144"/>
      <c r="I31" s="144"/>
      <c r="J31" s="144"/>
      <c r="K31" s="83"/>
      <c r="L31" s="83"/>
      <c r="M31" s="83"/>
      <c r="N31" s="83"/>
      <c r="O31" s="83"/>
      <c r="P31" s="83"/>
      <c r="Q31" s="83"/>
      <c r="R31" s="19"/>
      <c r="S31" s="123"/>
    </row>
    <row r="32" spans="1:24" ht="15.6" customHeight="1">
      <c r="B32" s="83"/>
      <c r="C32" s="145"/>
      <c r="D32" s="146" t="s">
        <v>323</v>
      </c>
      <c r="F32" s="147"/>
      <c r="G32" s="148"/>
      <c r="H32" s="147"/>
      <c r="I32" s="147"/>
      <c r="J32" s="145"/>
      <c r="K32" s="83"/>
      <c r="L32" s="83"/>
      <c r="M32" s="83"/>
      <c r="N32" s="83"/>
      <c r="O32" s="83"/>
      <c r="P32" s="83"/>
      <c r="Q32" s="83"/>
      <c r="R32" s="19"/>
      <c r="S32" s="123"/>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3"/>
  <pageMargins left="0.70866141732283472" right="0.70866141732283472" top="0.39370078740157477" bottom="0.39370078740157477" header="0.51181102362204722" footer="0.51181102362204722"/>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opLeftCell="B1" zoomScale="85" zoomScaleNormal="85" workbookViewId="0">
      <selection activeCell="M50" sqref="M50"/>
    </sheetView>
  </sheetViews>
  <sheetFormatPr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5" customWidth="1"/>
    <col min="16" max="16" width="9" style="6"/>
    <col min="17" max="17" width="0" style="6" hidden="1" customWidth="1"/>
    <col min="18" max="256" width="9" style="6"/>
    <col min="257" max="257" width="0" style="6" hidden="1" customWidth="1"/>
    <col min="258" max="258" width="0.75" style="6" customWidth="1"/>
    <col min="259" max="267" width="2.125" style="6" customWidth="1"/>
    <col min="268" max="268" width="13.25" style="6" customWidth="1"/>
    <col min="269" max="269" width="21.625" style="6" bestFit="1" customWidth="1"/>
    <col min="270" max="270" width="3" style="6" customWidth="1"/>
    <col min="271" max="271" width="0.75" style="6" customWidth="1"/>
    <col min="272" max="272" width="9" style="6"/>
    <col min="273" max="273" width="0" style="6" hidden="1" customWidth="1"/>
    <col min="274" max="512" width="9" style="6"/>
    <col min="513" max="513" width="0" style="6" hidden="1" customWidth="1"/>
    <col min="514" max="514" width="0.75" style="6" customWidth="1"/>
    <col min="515" max="523" width="2.125" style="6" customWidth="1"/>
    <col min="524" max="524" width="13.25" style="6" customWidth="1"/>
    <col min="525" max="525" width="21.625" style="6" bestFit="1" customWidth="1"/>
    <col min="526" max="526" width="3" style="6" customWidth="1"/>
    <col min="527" max="527" width="0.75" style="6" customWidth="1"/>
    <col min="528" max="528" width="9" style="6"/>
    <col min="529" max="529" width="0" style="6" hidden="1" customWidth="1"/>
    <col min="530" max="768" width="9" style="6"/>
    <col min="769" max="769" width="0" style="6" hidden="1" customWidth="1"/>
    <col min="770" max="770" width="0.75" style="6" customWidth="1"/>
    <col min="771" max="779" width="2.125" style="6" customWidth="1"/>
    <col min="780" max="780" width="13.25" style="6" customWidth="1"/>
    <col min="781" max="781" width="21.625" style="6" bestFit="1" customWidth="1"/>
    <col min="782" max="782" width="3" style="6" customWidth="1"/>
    <col min="783" max="783" width="0.75" style="6" customWidth="1"/>
    <col min="784" max="784" width="9" style="6"/>
    <col min="785" max="785" width="0" style="6" hidden="1" customWidth="1"/>
    <col min="786" max="1024" width="9" style="6"/>
    <col min="1025" max="1025" width="0" style="6" hidden="1" customWidth="1"/>
    <col min="1026" max="1026" width="0.75" style="6" customWidth="1"/>
    <col min="1027" max="1035" width="2.125" style="6" customWidth="1"/>
    <col min="1036" max="1036" width="13.25" style="6" customWidth="1"/>
    <col min="1037" max="1037" width="21.625" style="6" bestFit="1" customWidth="1"/>
    <col min="1038" max="1038" width="3" style="6" customWidth="1"/>
    <col min="1039" max="1039" width="0.75" style="6" customWidth="1"/>
    <col min="1040" max="1040" width="9" style="6"/>
    <col min="1041" max="1041" width="0" style="6" hidden="1" customWidth="1"/>
    <col min="1042" max="1280" width="9" style="6"/>
    <col min="1281" max="1281" width="0" style="6" hidden="1" customWidth="1"/>
    <col min="1282" max="1282" width="0.75" style="6" customWidth="1"/>
    <col min="1283" max="1291" width="2.125" style="6" customWidth="1"/>
    <col min="1292" max="1292" width="13.25" style="6" customWidth="1"/>
    <col min="1293" max="1293" width="21.625" style="6" bestFit="1" customWidth="1"/>
    <col min="1294" max="1294" width="3" style="6" customWidth="1"/>
    <col min="1295" max="1295" width="0.75" style="6" customWidth="1"/>
    <col min="1296" max="1296" width="9" style="6"/>
    <col min="1297" max="1297" width="0" style="6" hidden="1" customWidth="1"/>
    <col min="1298" max="1536" width="9" style="6"/>
    <col min="1537" max="1537" width="0" style="6" hidden="1" customWidth="1"/>
    <col min="1538" max="1538" width="0.75" style="6" customWidth="1"/>
    <col min="1539" max="1547" width="2.125" style="6" customWidth="1"/>
    <col min="1548" max="1548" width="13.25" style="6" customWidth="1"/>
    <col min="1549" max="1549" width="21.625" style="6" bestFit="1" customWidth="1"/>
    <col min="1550" max="1550" width="3" style="6" customWidth="1"/>
    <col min="1551" max="1551" width="0.75" style="6" customWidth="1"/>
    <col min="1552" max="1552" width="9" style="6"/>
    <col min="1553" max="1553" width="0" style="6" hidden="1" customWidth="1"/>
    <col min="1554" max="1792" width="9" style="6"/>
    <col min="1793" max="1793" width="0" style="6" hidden="1" customWidth="1"/>
    <col min="1794" max="1794" width="0.75" style="6" customWidth="1"/>
    <col min="1795" max="1803" width="2.125" style="6" customWidth="1"/>
    <col min="1804" max="1804" width="13.25" style="6" customWidth="1"/>
    <col min="1805" max="1805" width="21.625" style="6" bestFit="1" customWidth="1"/>
    <col min="1806" max="1806" width="3" style="6" customWidth="1"/>
    <col min="1807" max="1807" width="0.75" style="6" customWidth="1"/>
    <col min="1808" max="1808" width="9" style="6"/>
    <col min="1809" max="1809" width="0" style="6" hidden="1" customWidth="1"/>
    <col min="1810" max="2048" width="9" style="6"/>
    <col min="2049" max="2049" width="0" style="6" hidden="1" customWidth="1"/>
    <col min="2050" max="2050" width="0.75" style="6" customWidth="1"/>
    <col min="2051" max="2059" width="2.125" style="6" customWidth="1"/>
    <col min="2060" max="2060" width="13.25" style="6" customWidth="1"/>
    <col min="2061" max="2061" width="21.625" style="6" bestFit="1" customWidth="1"/>
    <col min="2062" max="2062" width="3" style="6" customWidth="1"/>
    <col min="2063" max="2063" width="0.75" style="6" customWidth="1"/>
    <col min="2064" max="2064" width="9" style="6"/>
    <col min="2065" max="2065" width="0" style="6" hidden="1" customWidth="1"/>
    <col min="2066" max="2304" width="9" style="6"/>
    <col min="2305" max="2305" width="0" style="6" hidden="1" customWidth="1"/>
    <col min="2306" max="2306" width="0.75" style="6" customWidth="1"/>
    <col min="2307" max="2315" width="2.125" style="6" customWidth="1"/>
    <col min="2316" max="2316" width="13.25" style="6" customWidth="1"/>
    <col min="2317" max="2317" width="21.625" style="6" bestFit="1" customWidth="1"/>
    <col min="2318" max="2318" width="3" style="6" customWidth="1"/>
    <col min="2319" max="2319" width="0.75" style="6" customWidth="1"/>
    <col min="2320" max="2320" width="9" style="6"/>
    <col min="2321" max="2321" width="0" style="6" hidden="1" customWidth="1"/>
    <col min="2322" max="2560" width="9" style="6"/>
    <col min="2561" max="2561" width="0" style="6" hidden="1" customWidth="1"/>
    <col min="2562" max="2562" width="0.75" style="6" customWidth="1"/>
    <col min="2563" max="2571" width="2.125" style="6" customWidth="1"/>
    <col min="2572" max="2572" width="13.25" style="6" customWidth="1"/>
    <col min="2573" max="2573" width="21.625" style="6" bestFit="1" customWidth="1"/>
    <col min="2574" max="2574" width="3" style="6" customWidth="1"/>
    <col min="2575" max="2575" width="0.75" style="6" customWidth="1"/>
    <col min="2576" max="2576" width="9" style="6"/>
    <col min="2577" max="2577" width="0" style="6" hidden="1" customWidth="1"/>
    <col min="2578" max="2816" width="9" style="6"/>
    <col min="2817" max="2817" width="0" style="6" hidden="1" customWidth="1"/>
    <col min="2818" max="2818" width="0.75" style="6" customWidth="1"/>
    <col min="2819" max="2827" width="2.125" style="6" customWidth="1"/>
    <col min="2828" max="2828" width="13.25" style="6" customWidth="1"/>
    <col min="2829" max="2829" width="21.625" style="6" bestFit="1" customWidth="1"/>
    <col min="2830" max="2830" width="3" style="6" customWidth="1"/>
    <col min="2831" max="2831" width="0.75" style="6" customWidth="1"/>
    <col min="2832" max="2832" width="9" style="6"/>
    <col min="2833" max="2833" width="0" style="6" hidden="1" customWidth="1"/>
    <col min="2834" max="3072" width="9" style="6"/>
    <col min="3073" max="3073" width="0" style="6" hidden="1" customWidth="1"/>
    <col min="3074" max="3074" width="0.75" style="6" customWidth="1"/>
    <col min="3075" max="3083" width="2.125" style="6" customWidth="1"/>
    <col min="3084" max="3084" width="13.25" style="6" customWidth="1"/>
    <col min="3085" max="3085" width="21.625" style="6" bestFit="1" customWidth="1"/>
    <col min="3086" max="3086" width="3" style="6" customWidth="1"/>
    <col min="3087" max="3087" width="0.75" style="6" customWidth="1"/>
    <col min="3088" max="3088" width="9" style="6"/>
    <col min="3089" max="3089" width="0" style="6" hidden="1" customWidth="1"/>
    <col min="3090" max="3328" width="9" style="6"/>
    <col min="3329" max="3329" width="0" style="6" hidden="1" customWidth="1"/>
    <col min="3330" max="3330" width="0.75" style="6" customWidth="1"/>
    <col min="3331" max="3339" width="2.125" style="6" customWidth="1"/>
    <col min="3340" max="3340" width="13.25" style="6" customWidth="1"/>
    <col min="3341" max="3341" width="21.625" style="6" bestFit="1" customWidth="1"/>
    <col min="3342" max="3342" width="3" style="6" customWidth="1"/>
    <col min="3343" max="3343" width="0.75" style="6" customWidth="1"/>
    <col min="3344" max="3344" width="9" style="6"/>
    <col min="3345" max="3345" width="0" style="6" hidden="1" customWidth="1"/>
    <col min="3346" max="3584" width="9" style="6"/>
    <col min="3585" max="3585" width="0" style="6" hidden="1" customWidth="1"/>
    <col min="3586" max="3586" width="0.75" style="6" customWidth="1"/>
    <col min="3587" max="3595" width="2.125" style="6" customWidth="1"/>
    <col min="3596" max="3596" width="13.25" style="6" customWidth="1"/>
    <col min="3597" max="3597" width="21.625" style="6" bestFit="1" customWidth="1"/>
    <col min="3598" max="3598" width="3" style="6" customWidth="1"/>
    <col min="3599" max="3599" width="0.75" style="6" customWidth="1"/>
    <col min="3600" max="3600" width="9" style="6"/>
    <col min="3601" max="3601" width="0" style="6" hidden="1" customWidth="1"/>
    <col min="3602" max="3840" width="9" style="6"/>
    <col min="3841" max="3841" width="0" style="6" hidden="1" customWidth="1"/>
    <col min="3842" max="3842" width="0.75" style="6" customWidth="1"/>
    <col min="3843" max="3851" width="2.125" style="6" customWidth="1"/>
    <col min="3852" max="3852" width="13.25" style="6" customWidth="1"/>
    <col min="3853" max="3853" width="21.625" style="6" bestFit="1" customWidth="1"/>
    <col min="3854" max="3854" width="3" style="6" customWidth="1"/>
    <col min="3855" max="3855" width="0.75" style="6" customWidth="1"/>
    <col min="3856" max="3856" width="9" style="6"/>
    <col min="3857" max="3857" width="0" style="6" hidden="1" customWidth="1"/>
    <col min="3858" max="4096" width="9" style="6"/>
    <col min="4097" max="4097" width="0" style="6" hidden="1" customWidth="1"/>
    <col min="4098" max="4098" width="0.75" style="6" customWidth="1"/>
    <col min="4099" max="4107" width="2.125" style="6" customWidth="1"/>
    <col min="4108" max="4108" width="13.25" style="6" customWidth="1"/>
    <col min="4109" max="4109" width="21.625" style="6" bestFit="1" customWidth="1"/>
    <col min="4110" max="4110" width="3" style="6" customWidth="1"/>
    <col min="4111" max="4111" width="0.75" style="6" customWidth="1"/>
    <col min="4112" max="4112" width="9" style="6"/>
    <col min="4113" max="4113" width="0" style="6" hidden="1" customWidth="1"/>
    <col min="4114" max="4352" width="9" style="6"/>
    <col min="4353" max="4353" width="0" style="6" hidden="1" customWidth="1"/>
    <col min="4354" max="4354" width="0.75" style="6" customWidth="1"/>
    <col min="4355" max="4363" width="2.125" style="6" customWidth="1"/>
    <col min="4364" max="4364" width="13.25" style="6" customWidth="1"/>
    <col min="4365" max="4365" width="21.625" style="6" bestFit="1" customWidth="1"/>
    <col min="4366" max="4366" width="3" style="6" customWidth="1"/>
    <col min="4367" max="4367" width="0.75" style="6" customWidth="1"/>
    <col min="4368" max="4368" width="9" style="6"/>
    <col min="4369" max="4369" width="0" style="6" hidden="1" customWidth="1"/>
    <col min="4370" max="4608" width="9" style="6"/>
    <col min="4609" max="4609" width="0" style="6" hidden="1" customWidth="1"/>
    <col min="4610" max="4610" width="0.75" style="6" customWidth="1"/>
    <col min="4611" max="4619" width="2.125" style="6" customWidth="1"/>
    <col min="4620" max="4620" width="13.25" style="6" customWidth="1"/>
    <col min="4621" max="4621" width="21.625" style="6" bestFit="1" customWidth="1"/>
    <col min="4622" max="4622" width="3" style="6" customWidth="1"/>
    <col min="4623" max="4623" width="0.75" style="6" customWidth="1"/>
    <col min="4624" max="4624" width="9" style="6"/>
    <col min="4625" max="4625" width="0" style="6" hidden="1" customWidth="1"/>
    <col min="4626" max="4864" width="9" style="6"/>
    <col min="4865" max="4865" width="0" style="6" hidden="1" customWidth="1"/>
    <col min="4866" max="4866" width="0.75" style="6" customWidth="1"/>
    <col min="4867" max="4875" width="2.125" style="6" customWidth="1"/>
    <col min="4876" max="4876" width="13.25" style="6" customWidth="1"/>
    <col min="4877" max="4877" width="21.625" style="6" bestFit="1" customWidth="1"/>
    <col min="4878" max="4878" width="3" style="6" customWidth="1"/>
    <col min="4879" max="4879" width="0.75" style="6" customWidth="1"/>
    <col min="4880" max="4880" width="9" style="6"/>
    <col min="4881" max="4881" width="0" style="6" hidden="1" customWidth="1"/>
    <col min="4882" max="5120" width="9" style="6"/>
    <col min="5121" max="5121" width="0" style="6" hidden="1" customWidth="1"/>
    <col min="5122" max="5122" width="0.75" style="6" customWidth="1"/>
    <col min="5123" max="5131" width="2.125" style="6" customWidth="1"/>
    <col min="5132" max="5132" width="13.25" style="6" customWidth="1"/>
    <col min="5133" max="5133" width="21.625" style="6" bestFit="1" customWidth="1"/>
    <col min="5134" max="5134" width="3" style="6" customWidth="1"/>
    <col min="5135" max="5135" width="0.75" style="6" customWidth="1"/>
    <col min="5136" max="5136" width="9" style="6"/>
    <col min="5137" max="5137" width="0" style="6" hidden="1" customWidth="1"/>
    <col min="5138" max="5376" width="9" style="6"/>
    <col min="5377" max="5377" width="0" style="6" hidden="1" customWidth="1"/>
    <col min="5378" max="5378" width="0.75" style="6" customWidth="1"/>
    <col min="5379" max="5387" width="2.125" style="6" customWidth="1"/>
    <col min="5388" max="5388" width="13.25" style="6" customWidth="1"/>
    <col min="5389" max="5389" width="21.625" style="6" bestFit="1" customWidth="1"/>
    <col min="5390" max="5390" width="3" style="6" customWidth="1"/>
    <col min="5391" max="5391" width="0.75" style="6" customWidth="1"/>
    <col min="5392" max="5392" width="9" style="6"/>
    <col min="5393" max="5393" width="0" style="6" hidden="1" customWidth="1"/>
    <col min="5394" max="5632" width="9" style="6"/>
    <col min="5633" max="5633" width="0" style="6" hidden="1" customWidth="1"/>
    <col min="5634" max="5634" width="0.75" style="6" customWidth="1"/>
    <col min="5635" max="5643" width="2.125" style="6" customWidth="1"/>
    <col min="5644" max="5644" width="13.25" style="6" customWidth="1"/>
    <col min="5645" max="5645" width="21.625" style="6" bestFit="1" customWidth="1"/>
    <col min="5646" max="5646" width="3" style="6" customWidth="1"/>
    <col min="5647" max="5647" width="0.75" style="6" customWidth="1"/>
    <col min="5648" max="5648" width="9" style="6"/>
    <col min="5649" max="5649" width="0" style="6" hidden="1" customWidth="1"/>
    <col min="5650" max="5888" width="9" style="6"/>
    <col min="5889" max="5889" width="0" style="6" hidden="1" customWidth="1"/>
    <col min="5890" max="5890" width="0.75" style="6" customWidth="1"/>
    <col min="5891" max="5899" width="2.125" style="6" customWidth="1"/>
    <col min="5900" max="5900" width="13.25" style="6" customWidth="1"/>
    <col min="5901" max="5901" width="21.625" style="6" bestFit="1" customWidth="1"/>
    <col min="5902" max="5902" width="3" style="6" customWidth="1"/>
    <col min="5903" max="5903" width="0.75" style="6" customWidth="1"/>
    <col min="5904" max="5904" width="9" style="6"/>
    <col min="5905" max="5905" width="0" style="6" hidden="1" customWidth="1"/>
    <col min="5906" max="6144" width="9" style="6"/>
    <col min="6145" max="6145" width="0" style="6" hidden="1" customWidth="1"/>
    <col min="6146" max="6146" width="0.75" style="6" customWidth="1"/>
    <col min="6147" max="6155" width="2.125" style="6" customWidth="1"/>
    <col min="6156" max="6156" width="13.25" style="6" customWidth="1"/>
    <col min="6157" max="6157" width="21.625" style="6" bestFit="1" customWidth="1"/>
    <col min="6158" max="6158" width="3" style="6" customWidth="1"/>
    <col min="6159" max="6159" width="0.75" style="6" customWidth="1"/>
    <col min="6160" max="6160" width="9" style="6"/>
    <col min="6161" max="6161" width="0" style="6" hidden="1" customWidth="1"/>
    <col min="6162" max="6400" width="9" style="6"/>
    <col min="6401" max="6401" width="0" style="6" hidden="1" customWidth="1"/>
    <col min="6402" max="6402" width="0.75" style="6" customWidth="1"/>
    <col min="6403" max="6411" width="2.125" style="6" customWidth="1"/>
    <col min="6412" max="6412" width="13.25" style="6" customWidth="1"/>
    <col min="6413" max="6413" width="21.625" style="6" bestFit="1" customWidth="1"/>
    <col min="6414" max="6414" width="3" style="6" customWidth="1"/>
    <col min="6415" max="6415" width="0.75" style="6" customWidth="1"/>
    <col min="6416" max="6416" width="9" style="6"/>
    <col min="6417" max="6417" width="0" style="6" hidden="1" customWidth="1"/>
    <col min="6418" max="6656" width="9" style="6"/>
    <col min="6657" max="6657" width="0" style="6" hidden="1" customWidth="1"/>
    <col min="6658" max="6658" width="0.75" style="6" customWidth="1"/>
    <col min="6659" max="6667" width="2.125" style="6" customWidth="1"/>
    <col min="6668" max="6668" width="13.25" style="6" customWidth="1"/>
    <col min="6669" max="6669" width="21.625" style="6" bestFit="1" customWidth="1"/>
    <col min="6670" max="6670" width="3" style="6" customWidth="1"/>
    <col min="6671" max="6671" width="0.75" style="6" customWidth="1"/>
    <col min="6672" max="6672" width="9" style="6"/>
    <col min="6673" max="6673" width="0" style="6" hidden="1" customWidth="1"/>
    <col min="6674" max="6912" width="9" style="6"/>
    <col min="6913" max="6913" width="0" style="6" hidden="1" customWidth="1"/>
    <col min="6914" max="6914" width="0.75" style="6" customWidth="1"/>
    <col min="6915" max="6923" width="2.125" style="6" customWidth="1"/>
    <col min="6924" max="6924" width="13.25" style="6" customWidth="1"/>
    <col min="6925" max="6925" width="21.625" style="6" bestFit="1" customWidth="1"/>
    <col min="6926" max="6926" width="3" style="6" customWidth="1"/>
    <col min="6927" max="6927" width="0.75" style="6" customWidth="1"/>
    <col min="6928" max="6928" width="9" style="6"/>
    <col min="6929" max="6929" width="0" style="6" hidden="1" customWidth="1"/>
    <col min="6930" max="7168" width="9" style="6"/>
    <col min="7169" max="7169" width="0" style="6" hidden="1" customWidth="1"/>
    <col min="7170" max="7170" width="0.75" style="6" customWidth="1"/>
    <col min="7171" max="7179" width="2.125" style="6" customWidth="1"/>
    <col min="7180" max="7180" width="13.25" style="6" customWidth="1"/>
    <col min="7181" max="7181" width="21.625" style="6" bestFit="1" customWidth="1"/>
    <col min="7182" max="7182" width="3" style="6" customWidth="1"/>
    <col min="7183" max="7183" width="0.75" style="6" customWidth="1"/>
    <col min="7184" max="7184" width="9" style="6"/>
    <col min="7185" max="7185" width="0" style="6" hidden="1" customWidth="1"/>
    <col min="7186" max="7424" width="9" style="6"/>
    <col min="7425" max="7425" width="0" style="6" hidden="1" customWidth="1"/>
    <col min="7426" max="7426" width="0.75" style="6" customWidth="1"/>
    <col min="7427" max="7435" width="2.125" style="6" customWidth="1"/>
    <col min="7436" max="7436" width="13.25" style="6" customWidth="1"/>
    <col min="7437" max="7437" width="21.625" style="6" bestFit="1" customWidth="1"/>
    <col min="7438" max="7438" width="3" style="6" customWidth="1"/>
    <col min="7439" max="7439" width="0.75" style="6" customWidth="1"/>
    <col min="7440" max="7440" width="9" style="6"/>
    <col min="7441" max="7441" width="0" style="6" hidden="1" customWidth="1"/>
    <col min="7442" max="7680" width="9" style="6"/>
    <col min="7681" max="7681" width="0" style="6" hidden="1" customWidth="1"/>
    <col min="7682" max="7682" width="0.75" style="6" customWidth="1"/>
    <col min="7683" max="7691" width="2.125" style="6" customWidth="1"/>
    <col min="7692" max="7692" width="13.25" style="6" customWidth="1"/>
    <col min="7693" max="7693" width="21.625" style="6" bestFit="1" customWidth="1"/>
    <col min="7694" max="7694" width="3" style="6" customWidth="1"/>
    <col min="7695" max="7695" width="0.75" style="6" customWidth="1"/>
    <col min="7696" max="7696" width="9" style="6"/>
    <col min="7697" max="7697" width="0" style="6" hidden="1" customWidth="1"/>
    <col min="7698" max="7936" width="9" style="6"/>
    <col min="7937" max="7937" width="0" style="6" hidden="1" customWidth="1"/>
    <col min="7938" max="7938" width="0.75" style="6" customWidth="1"/>
    <col min="7939" max="7947" width="2.125" style="6" customWidth="1"/>
    <col min="7948" max="7948" width="13.25" style="6" customWidth="1"/>
    <col min="7949" max="7949" width="21.625" style="6" bestFit="1" customWidth="1"/>
    <col min="7950" max="7950" width="3" style="6" customWidth="1"/>
    <col min="7951" max="7951" width="0.75" style="6" customWidth="1"/>
    <col min="7952" max="7952" width="9" style="6"/>
    <col min="7953" max="7953" width="0" style="6" hidden="1" customWidth="1"/>
    <col min="7954" max="8192" width="9" style="6"/>
    <col min="8193" max="8193" width="0" style="6" hidden="1" customWidth="1"/>
    <col min="8194" max="8194" width="0.75" style="6" customWidth="1"/>
    <col min="8195" max="8203" width="2.125" style="6" customWidth="1"/>
    <col min="8204" max="8204" width="13.25" style="6" customWidth="1"/>
    <col min="8205" max="8205" width="21.625" style="6" bestFit="1" customWidth="1"/>
    <col min="8206" max="8206" width="3" style="6" customWidth="1"/>
    <col min="8207" max="8207" width="0.75" style="6" customWidth="1"/>
    <col min="8208" max="8208" width="9" style="6"/>
    <col min="8209" max="8209" width="0" style="6" hidden="1" customWidth="1"/>
    <col min="8210" max="8448" width="9" style="6"/>
    <col min="8449" max="8449" width="0" style="6" hidden="1" customWidth="1"/>
    <col min="8450" max="8450" width="0.75" style="6" customWidth="1"/>
    <col min="8451" max="8459" width="2.125" style="6" customWidth="1"/>
    <col min="8460" max="8460" width="13.25" style="6" customWidth="1"/>
    <col min="8461" max="8461" width="21.625" style="6" bestFit="1" customWidth="1"/>
    <col min="8462" max="8462" width="3" style="6" customWidth="1"/>
    <col min="8463" max="8463" width="0.75" style="6" customWidth="1"/>
    <col min="8464" max="8464" width="9" style="6"/>
    <col min="8465" max="8465" width="0" style="6" hidden="1" customWidth="1"/>
    <col min="8466" max="8704" width="9" style="6"/>
    <col min="8705" max="8705" width="0" style="6" hidden="1" customWidth="1"/>
    <col min="8706" max="8706" width="0.75" style="6" customWidth="1"/>
    <col min="8707" max="8715" width="2.125" style="6" customWidth="1"/>
    <col min="8716" max="8716" width="13.25" style="6" customWidth="1"/>
    <col min="8717" max="8717" width="21.625" style="6" bestFit="1" customWidth="1"/>
    <col min="8718" max="8718" width="3" style="6" customWidth="1"/>
    <col min="8719" max="8719" width="0.75" style="6" customWidth="1"/>
    <col min="8720" max="8720" width="9" style="6"/>
    <col min="8721" max="8721" width="0" style="6" hidden="1" customWidth="1"/>
    <col min="8722" max="8960" width="9" style="6"/>
    <col min="8961" max="8961" width="0" style="6" hidden="1" customWidth="1"/>
    <col min="8962" max="8962" width="0.75" style="6" customWidth="1"/>
    <col min="8963" max="8971" width="2.125" style="6" customWidth="1"/>
    <col min="8972" max="8972" width="13.25" style="6" customWidth="1"/>
    <col min="8973" max="8973" width="21.625" style="6" bestFit="1" customWidth="1"/>
    <col min="8974" max="8974" width="3" style="6" customWidth="1"/>
    <col min="8975" max="8975" width="0.75" style="6" customWidth="1"/>
    <col min="8976" max="8976" width="9" style="6"/>
    <col min="8977" max="8977" width="0" style="6" hidden="1" customWidth="1"/>
    <col min="8978" max="9216" width="9" style="6"/>
    <col min="9217" max="9217" width="0" style="6" hidden="1" customWidth="1"/>
    <col min="9218" max="9218" width="0.75" style="6" customWidth="1"/>
    <col min="9219" max="9227" width="2.125" style="6" customWidth="1"/>
    <col min="9228" max="9228" width="13.25" style="6" customWidth="1"/>
    <col min="9229" max="9229" width="21.625" style="6" bestFit="1" customWidth="1"/>
    <col min="9230" max="9230" width="3" style="6" customWidth="1"/>
    <col min="9231" max="9231" width="0.75" style="6" customWidth="1"/>
    <col min="9232" max="9232" width="9" style="6"/>
    <col min="9233" max="9233" width="0" style="6" hidden="1" customWidth="1"/>
    <col min="9234" max="9472" width="9" style="6"/>
    <col min="9473" max="9473" width="0" style="6" hidden="1" customWidth="1"/>
    <col min="9474" max="9474" width="0.75" style="6" customWidth="1"/>
    <col min="9475" max="9483" width="2.125" style="6" customWidth="1"/>
    <col min="9484" max="9484" width="13.25" style="6" customWidth="1"/>
    <col min="9485" max="9485" width="21.625" style="6" bestFit="1" customWidth="1"/>
    <col min="9486" max="9486" width="3" style="6" customWidth="1"/>
    <col min="9487" max="9487" width="0.75" style="6" customWidth="1"/>
    <col min="9488" max="9488" width="9" style="6"/>
    <col min="9489" max="9489" width="0" style="6" hidden="1" customWidth="1"/>
    <col min="9490" max="9728" width="9" style="6"/>
    <col min="9729" max="9729" width="0" style="6" hidden="1" customWidth="1"/>
    <col min="9730" max="9730" width="0.75" style="6" customWidth="1"/>
    <col min="9731" max="9739" width="2.125" style="6" customWidth="1"/>
    <col min="9740" max="9740" width="13.25" style="6" customWidth="1"/>
    <col min="9741" max="9741" width="21.625" style="6" bestFit="1" customWidth="1"/>
    <col min="9742" max="9742" width="3" style="6" customWidth="1"/>
    <col min="9743" max="9743" width="0.75" style="6" customWidth="1"/>
    <col min="9744" max="9744" width="9" style="6"/>
    <col min="9745" max="9745" width="0" style="6" hidden="1" customWidth="1"/>
    <col min="9746" max="9984" width="9" style="6"/>
    <col min="9985" max="9985" width="0" style="6" hidden="1" customWidth="1"/>
    <col min="9986" max="9986" width="0.75" style="6" customWidth="1"/>
    <col min="9987" max="9995" width="2.125" style="6" customWidth="1"/>
    <col min="9996" max="9996" width="13.25" style="6" customWidth="1"/>
    <col min="9997" max="9997" width="21.625" style="6" bestFit="1" customWidth="1"/>
    <col min="9998" max="9998" width="3" style="6" customWidth="1"/>
    <col min="9999" max="9999" width="0.75" style="6" customWidth="1"/>
    <col min="10000" max="10000" width="9" style="6"/>
    <col min="10001" max="10001" width="0" style="6" hidden="1" customWidth="1"/>
    <col min="10002" max="10240" width="9" style="6"/>
    <col min="10241" max="10241" width="0" style="6" hidden="1" customWidth="1"/>
    <col min="10242" max="10242" width="0.75" style="6" customWidth="1"/>
    <col min="10243" max="10251" width="2.125" style="6" customWidth="1"/>
    <col min="10252" max="10252" width="13.25" style="6" customWidth="1"/>
    <col min="10253" max="10253" width="21.625" style="6" bestFit="1" customWidth="1"/>
    <col min="10254" max="10254" width="3" style="6" customWidth="1"/>
    <col min="10255" max="10255" width="0.75" style="6" customWidth="1"/>
    <col min="10256" max="10256" width="9" style="6"/>
    <col min="10257" max="10257" width="0" style="6" hidden="1" customWidth="1"/>
    <col min="10258" max="10496" width="9" style="6"/>
    <col min="10497" max="10497" width="0" style="6" hidden="1" customWidth="1"/>
    <col min="10498" max="10498" width="0.75" style="6" customWidth="1"/>
    <col min="10499" max="10507" width="2.125" style="6" customWidth="1"/>
    <col min="10508" max="10508" width="13.25" style="6" customWidth="1"/>
    <col min="10509" max="10509" width="21.625" style="6" bestFit="1" customWidth="1"/>
    <col min="10510" max="10510" width="3" style="6" customWidth="1"/>
    <col min="10511" max="10511" width="0.75" style="6" customWidth="1"/>
    <col min="10512" max="10512" width="9" style="6"/>
    <col min="10513" max="10513" width="0" style="6" hidden="1" customWidth="1"/>
    <col min="10514" max="10752" width="9" style="6"/>
    <col min="10753" max="10753" width="0" style="6" hidden="1" customWidth="1"/>
    <col min="10754" max="10754" width="0.75" style="6" customWidth="1"/>
    <col min="10755" max="10763" width="2.125" style="6" customWidth="1"/>
    <col min="10764" max="10764" width="13.25" style="6" customWidth="1"/>
    <col min="10765" max="10765" width="21.625" style="6" bestFit="1" customWidth="1"/>
    <col min="10766" max="10766" width="3" style="6" customWidth="1"/>
    <col min="10767" max="10767" width="0.75" style="6" customWidth="1"/>
    <col min="10768" max="10768" width="9" style="6"/>
    <col min="10769" max="10769" width="0" style="6" hidden="1" customWidth="1"/>
    <col min="10770" max="11008" width="9" style="6"/>
    <col min="11009" max="11009" width="0" style="6" hidden="1" customWidth="1"/>
    <col min="11010" max="11010" width="0.75" style="6" customWidth="1"/>
    <col min="11011" max="11019" width="2.125" style="6" customWidth="1"/>
    <col min="11020" max="11020" width="13.25" style="6" customWidth="1"/>
    <col min="11021" max="11021" width="21.625" style="6" bestFit="1" customWidth="1"/>
    <col min="11022" max="11022" width="3" style="6" customWidth="1"/>
    <col min="11023" max="11023" width="0.75" style="6" customWidth="1"/>
    <col min="11024" max="11024" width="9" style="6"/>
    <col min="11025" max="11025" width="0" style="6" hidden="1" customWidth="1"/>
    <col min="11026" max="11264" width="9" style="6"/>
    <col min="11265" max="11265" width="0" style="6" hidden="1" customWidth="1"/>
    <col min="11266" max="11266" width="0.75" style="6" customWidth="1"/>
    <col min="11267" max="11275" width="2.125" style="6" customWidth="1"/>
    <col min="11276" max="11276" width="13.25" style="6" customWidth="1"/>
    <col min="11277" max="11277" width="21.625" style="6" bestFit="1" customWidth="1"/>
    <col min="11278" max="11278" width="3" style="6" customWidth="1"/>
    <col min="11279" max="11279" width="0.75" style="6" customWidth="1"/>
    <col min="11280" max="11280" width="9" style="6"/>
    <col min="11281" max="11281" width="0" style="6" hidden="1" customWidth="1"/>
    <col min="11282" max="11520" width="9" style="6"/>
    <col min="11521" max="11521" width="0" style="6" hidden="1" customWidth="1"/>
    <col min="11522" max="11522" width="0.75" style="6" customWidth="1"/>
    <col min="11523" max="11531" width="2.125" style="6" customWidth="1"/>
    <col min="11532" max="11532" width="13.25" style="6" customWidth="1"/>
    <col min="11533" max="11533" width="21.625" style="6" bestFit="1" customWidth="1"/>
    <col min="11534" max="11534" width="3" style="6" customWidth="1"/>
    <col min="11535" max="11535" width="0.75" style="6" customWidth="1"/>
    <col min="11536" max="11536" width="9" style="6"/>
    <col min="11537" max="11537" width="0" style="6" hidden="1" customWidth="1"/>
    <col min="11538" max="11776" width="9" style="6"/>
    <col min="11777" max="11777" width="0" style="6" hidden="1" customWidth="1"/>
    <col min="11778" max="11778" width="0.75" style="6" customWidth="1"/>
    <col min="11779" max="11787" width="2.125" style="6" customWidth="1"/>
    <col min="11788" max="11788" width="13.25" style="6" customWidth="1"/>
    <col min="11789" max="11789" width="21.625" style="6" bestFit="1" customWidth="1"/>
    <col min="11790" max="11790" width="3" style="6" customWidth="1"/>
    <col min="11791" max="11791" width="0.75" style="6" customWidth="1"/>
    <col min="11792" max="11792" width="9" style="6"/>
    <col min="11793" max="11793" width="0" style="6" hidden="1" customWidth="1"/>
    <col min="11794" max="12032" width="9" style="6"/>
    <col min="12033" max="12033" width="0" style="6" hidden="1" customWidth="1"/>
    <col min="12034" max="12034" width="0.75" style="6" customWidth="1"/>
    <col min="12035" max="12043" width="2.125" style="6" customWidth="1"/>
    <col min="12044" max="12044" width="13.25" style="6" customWidth="1"/>
    <col min="12045" max="12045" width="21.625" style="6" bestFit="1" customWidth="1"/>
    <col min="12046" max="12046" width="3" style="6" customWidth="1"/>
    <col min="12047" max="12047" width="0.75" style="6" customWidth="1"/>
    <col min="12048" max="12048" width="9" style="6"/>
    <col min="12049" max="12049" width="0" style="6" hidden="1" customWidth="1"/>
    <col min="12050" max="12288" width="9" style="6"/>
    <col min="12289" max="12289" width="0" style="6" hidden="1" customWidth="1"/>
    <col min="12290" max="12290" width="0.75" style="6" customWidth="1"/>
    <col min="12291" max="12299" width="2.125" style="6" customWidth="1"/>
    <col min="12300" max="12300" width="13.25" style="6" customWidth="1"/>
    <col min="12301" max="12301" width="21.625" style="6" bestFit="1" customWidth="1"/>
    <col min="12302" max="12302" width="3" style="6" customWidth="1"/>
    <col min="12303" max="12303" width="0.75" style="6" customWidth="1"/>
    <col min="12304" max="12304" width="9" style="6"/>
    <col min="12305" max="12305" width="0" style="6" hidden="1" customWidth="1"/>
    <col min="12306" max="12544" width="9" style="6"/>
    <col min="12545" max="12545" width="0" style="6" hidden="1" customWidth="1"/>
    <col min="12546" max="12546" width="0.75" style="6" customWidth="1"/>
    <col min="12547" max="12555" width="2.125" style="6" customWidth="1"/>
    <col min="12556" max="12556" width="13.25" style="6" customWidth="1"/>
    <col min="12557" max="12557" width="21.625" style="6" bestFit="1" customWidth="1"/>
    <col min="12558" max="12558" width="3" style="6" customWidth="1"/>
    <col min="12559" max="12559" width="0.75" style="6" customWidth="1"/>
    <col min="12560" max="12560" width="9" style="6"/>
    <col min="12561" max="12561" width="0" style="6" hidden="1" customWidth="1"/>
    <col min="12562" max="12800" width="9" style="6"/>
    <col min="12801" max="12801" width="0" style="6" hidden="1" customWidth="1"/>
    <col min="12802" max="12802" width="0.75" style="6" customWidth="1"/>
    <col min="12803" max="12811" width="2.125" style="6" customWidth="1"/>
    <col min="12812" max="12812" width="13.25" style="6" customWidth="1"/>
    <col min="12813" max="12813" width="21.625" style="6" bestFit="1" customWidth="1"/>
    <col min="12814" max="12814" width="3" style="6" customWidth="1"/>
    <col min="12815" max="12815" width="0.75" style="6" customWidth="1"/>
    <col min="12816" max="12816" width="9" style="6"/>
    <col min="12817" max="12817" width="0" style="6" hidden="1" customWidth="1"/>
    <col min="12818" max="13056" width="9" style="6"/>
    <col min="13057" max="13057" width="0" style="6" hidden="1" customWidth="1"/>
    <col min="13058" max="13058" width="0.75" style="6" customWidth="1"/>
    <col min="13059" max="13067" width="2.125" style="6" customWidth="1"/>
    <col min="13068" max="13068" width="13.25" style="6" customWidth="1"/>
    <col min="13069" max="13069" width="21.625" style="6" bestFit="1" customWidth="1"/>
    <col min="13070" max="13070" width="3" style="6" customWidth="1"/>
    <col min="13071" max="13071" width="0.75" style="6" customWidth="1"/>
    <col min="13072" max="13072" width="9" style="6"/>
    <col min="13073" max="13073" width="0" style="6" hidden="1" customWidth="1"/>
    <col min="13074" max="13312" width="9" style="6"/>
    <col min="13313" max="13313" width="0" style="6" hidden="1" customWidth="1"/>
    <col min="13314" max="13314" width="0.75" style="6" customWidth="1"/>
    <col min="13315" max="13323" width="2.125" style="6" customWidth="1"/>
    <col min="13324" max="13324" width="13.25" style="6" customWidth="1"/>
    <col min="13325" max="13325" width="21.625" style="6" bestFit="1" customWidth="1"/>
    <col min="13326" max="13326" width="3" style="6" customWidth="1"/>
    <col min="13327" max="13327" width="0.75" style="6" customWidth="1"/>
    <col min="13328" max="13328" width="9" style="6"/>
    <col min="13329" max="13329" width="0" style="6" hidden="1" customWidth="1"/>
    <col min="13330" max="13568" width="9" style="6"/>
    <col min="13569" max="13569" width="0" style="6" hidden="1" customWidth="1"/>
    <col min="13570" max="13570" width="0.75" style="6" customWidth="1"/>
    <col min="13571" max="13579" width="2.125" style="6" customWidth="1"/>
    <col min="13580" max="13580" width="13.25" style="6" customWidth="1"/>
    <col min="13581" max="13581" width="21.625" style="6" bestFit="1" customWidth="1"/>
    <col min="13582" max="13582" width="3" style="6" customWidth="1"/>
    <col min="13583" max="13583" width="0.75" style="6" customWidth="1"/>
    <col min="13584" max="13584" width="9" style="6"/>
    <col min="13585" max="13585" width="0" style="6" hidden="1" customWidth="1"/>
    <col min="13586" max="13824" width="9" style="6"/>
    <col min="13825" max="13825" width="0" style="6" hidden="1" customWidth="1"/>
    <col min="13826" max="13826" width="0.75" style="6" customWidth="1"/>
    <col min="13827" max="13835" width="2.125" style="6" customWidth="1"/>
    <col min="13836" max="13836" width="13.25" style="6" customWidth="1"/>
    <col min="13837" max="13837" width="21.625" style="6" bestFit="1" customWidth="1"/>
    <col min="13838" max="13838" width="3" style="6" customWidth="1"/>
    <col min="13839" max="13839" width="0.75" style="6" customWidth="1"/>
    <col min="13840" max="13840" width="9" style="6"/>
    <col min="13841" max="13841" width="0" style="6" hidden="1" customWidth="1"/>
    <col min="13842" max="14080" width="9" style="6"/>
    <col min="14081" max="14081" width="0" style="6" hidden="1" customWidth="1"/>
    <col min="14082" max="14082" width="0.75" style="6" customWidth="1"/>
    <col min="14083" max="14091" width="2.125" style="6" customWidth="1"/>
    <col min="14092" max="14092" width="13.25" style="6" customWidth="1"/>
    <col min="14093" max="14093" width="21.625" style="6" bestFit="1" customWidth="1"/>
    <col min="14094" max="14094" width="3" style="6" customWidth="1"/>
    <col min="14095" max="14095" width="0.75" style="6" customWidth="1"/>
    <col min="14096" max="14096" width="9" style="6"/>
    <col min="14097" max="14097" width="0" style="6" hidden="1" customWidth="1"/>
    <col min="14098" max="14336" width="9" style="6"/>
    <col min="14337" max="14337" width="0" style="6" hidden="1" customWidth="1"/>
    <col min="14338" max="14338" width="0.75" style="6" customWidth="1"/>
    <col min="14339" max="14347" width="2.125" style="6" customWidth="1"/>
    <col min="14348" max="14348" width="13.25" style="6" customWidth="1"/>
    <col min="14349" max="14349" width="21.625" style="6" bestFit="1" customWidth="1"/>
    <col min="14350" max="14350" width="3" style="6" customWidth="1"/>
    <col min="14351" max="14351" width="0.75" style="6" customWidth="1"/>
    <col min="14352" max="14352" width="9" style="6"/>
    <col min="14353" max="14353" width="0" style="6" hidden="1" customWidth="1"/>
    <col min="14354" max="14592" width="9" style="6"/>
    <col min="14593" max="14593" width="0" style="6" hidden="1" customWidth="1"/>
    <col min="14594" max="14594" width="0.75" style="6" customWidth="1"/>
    <col min="14595" max="14603" width="2.125" style="6" customWidth="1"/>
    <col min="14604" max="14604" width="13.25" style="6" customWidth="1"/>
    <col min="14605" max="14605" width="21.625" style="6" bestFit="1" customWidth="1"/>
    <col min="14606" max="14606" width="3" style="6" customWidth="1"/>
    <col min="14607" max="14607" width="0.75" style="6" customWidth="1"/>
    <col min="14608" max="14608" width="9" style="6"/>
    <col min="14609" max="14609" width="0" style="6" hidden="1" customWidth="1"/>
    <col min="14610" max="14848" width="9" style="6"/>
    <col min="14849" max="14849" width="0" style="6" hidden="1" customWidth="1"/>
    <col min="14850" max="14850" width="0.75" style="6" customWidth="1"/>
    <col min="14851" max="14859" width="2.125" style="6" customWidth="1"/>
    <col min="14860" max="14860" width="13.25" style="6" customWidth="1"/>
    <col min="14861" max="14861" width="21.625" style="6" bestFit="1" customWidth="1"/>
    <col min="14862" max="14862" width="3" style="6" customWidth="1"/>
    <col min="14863" max="14863" width="0.75" style="6" customWidth="1"/>
    <col min="14864" max="14864" width="9" style="6"/>
    <col min="14865" max="14865" width="0" style="6" hidden="1" customWidth="1"/>
    <col min="14866" max="15104" width="9" style="6"/>
    <col min="15105" max="15105" width="0" style="6" hidden="1" customWidth="1"/>
    <col min="15106" max="15106" width="0.75" style="6" customWidth="1"/>
    <col min="15107" max="15115" width="2.125" style="6" customWidth="1"/>
    <col min="15116" max="15116" width="13.25" style="6" customWidth="1"/>
    <col min="15117" max="15117" width="21.625" style="6" bestFit="1" customWidth="1"/>
    <col min="15118" max="15118" width="3" style="6" customWidth="1"/>
    <col min="15119" max="15119" width="0.75" style="6" customWidth="1"/>
    <col min="15120" max="15120" width="9" style="6"/>
    <col min="15121" max="15121" width="0" style="6" hidden="1" customWidth="1"/>
    <col min="15122" max="15360" width="9" style="6"/>
    <col min="15361" max="15361" width="0" style="6" hidden="1" customWidth="1"/>
    <col min="15362" max="15362" width="0.75" style="6" customWidth="1"/>
    <col min="15363" max="15371" width="2.125" style="6" customWidth="1"/>
    <col min="15372" max="15372" width="13.25" style="6" customWidth="1"/>
    <col min="15373" max="15373" width="21.625" style="6" bestFit="1" customWidth="1"/>
    <col min="15374" max="15374" width="3" style="6" customWidth="1"/>
    <col min="15375" max="15375" width="0.75" style="6" customWidth="1"/>
    <col min="15376" max="15376" width="9" style="6"/>
    <col min="15377" max="15377" width="0" style="6" hidden="1" customWidth="1"/>
    <col min="15378" max="15616" width="9" style="6"/>
    <col min="15617" max="15617" width="0" style="6" hidden="1" customWidth="1"/>
    <col min="15618" max="15618" width="0.75" style="6" customWidth="1"/>
    <col min="15619" max="15627" width="2.125" style="6" customWidth="1"/>
    <col min="15628" max="15628" width="13.25" style="6" customWidth="1"/>
    <col min="15629" max="15629" width="21.625" style="6" bestFit="1" customWidth="1"/>
    <col min="15630" max="15630" width="3" style="6" customWidth="1"/>
    <col min="15631" max="15631" width="0.75" style="6" customWidth="1"/>
    <col min="15632" max="15632" width="9" style="6"/>
    <col min="15633" max="15633" width="0" style="6" hidden="1" customWidth="1"/>
    <col min="15634" max="15872" width="9" style="6"/>
    <col min="15873" max="15873" width="0" style="6" hidden="1" customWidth="1"/>
    <col min="15874" max="15874" width="0.75" style="6" customWidth="1"/>
    <col min="15875" max="15883" width="2.125" style="6" customWidth="1"/>
    <col min="15884" max="15884" width="13.25" style="6" customWidth="1"/>
    <col min="15885" max="15885" width="21.625" style="6" bestFit="1" customWidth="1"/>
    <col min="15886" max="15886" width="3" style="6" customWidth="1"/>
    <col min="15887" max="15887" width="0.75" style="6" customWidth="1"/>
    <col min="15888" max="15888" width="9" style="6"/>
    <col min="15889" max="15889" width="0" style="6" hidden="1" customWidth="1"/>
    <col min="15890" max="16128" width="9" style="6"/>
    <col min="16129" max="16129" width="0" style="6" hidden="1" customWidth="1"/>
    <col min="16130" max="16130" width="0.75" style="6" customWidth="1"/>
    <col min="16131" max="16139" width="2.125" style="6" customWidth="1"/>
    <col min="16140" max="16140" width="13.25" style="6" customWidth="1"/>
    <col min="16141" max="16141" width="21.625" style="6" bestFit="1" customWidth="1"/>
    <col min="16142" max="16142" width="3" style="6" customWidth="1"/>
    <col min="16143" max="16143" width="0.75" style="6" customWidth="1"/>
    <col min="16144" max="16144" width="9" style="6"/>
    <col min="16145" max="16145" width="0" style="6" hidden="1" customWidth="1"/>
    <col min="16146" max="16384" width="9" style="6"/>
  </cols>
  <sheetData>
    <row r="1" spans="1:26">
      <c r="C1" s="3" t="s">
        <v>333</v>
      </c>
    </row>
    <row r="2" spans="1:26">
      <c r="C2" s="3" t="s">
        <v>548</v>
      </c>
    </row>
    <row r="3" spans="1:26">
      <c r="C3" s="3" t="s">
        <v>334</v>
      </c>
    </row>
    <row r="4" spans="1:26">
      <c r="C4" s="3" t="s">
        <v>573</v>
      </c>
    </row>
    <row r="5" spans="1:26">
      <c r="C5" s="3" t="s">
        <v>336</v>
      </c>
    </row>
    <row r="6" spans="1:26">
      <c r="C6" s="3" t="s">
        <v>337</v>
      </c>
    </row>
    <row r="7" spans="1:26">
      <c r="C7" s="3" t="s">
        <v>338</v>
      </c>
    </row>
    <row r="8" spans="1:26" s="45" customFormat="1">
      <c r="A8" s="1"/>
      <c r="B8" s="149"/>
      <c r="C8" s="149"/>
      <c r="D8" s="44"/>
      <c r="E8" s="44"/>
      <c r="F8" s="44"/>
      <c r="G8" s="44"/>
      <c r="H8" s="44"/>
      <c r="I8" s="3"/>
      <c r="J8" s="3"/>
      <c r="K8" s="3"/>
      <c r="L8" s="3"/>
      <c r="M8" s="3"/>
      <c r="N8" s="3"/>
    </row>
    <row r="9" spans="1:26" s="45" customFormat="1" ht="24">
      <c r="A9" s="1"/>
      <c r="B9" s="150"/>
      <c r="C9" s="471" t="s">
        <v>576</v>
      </c>
      <c r="D9" s="471"/>
      <c r="E9" s="471"/>
      <c r="F9" s="471"/>
      <c r="G9" s="471"/>
      <c r="H9" s="471"/>
      <c r="I9" s="471"/>
      <c r="J9" s="471"/>
      <c r="K9" s="471"/>
      <c r="L9" s="471"/>
      <c r="M9" s="471"/>
      <c r="N9" s="471"/>
    </row>
    <row r="10" spans="1:26" s="45" customFormat="1" ht="14.25">
      <c r="A10" s="151"/>
      <c r="B10" s="152"/>
      <c r="C10" s="472" t="s">
        <v>551</v>
      </c>
      <c r="D10" s="472"/>
      <c r="E10" s="472"/>
      <c r="F10" s="472"/>
      <c r="G10" s="472"/>
      <c r="H10" s="472"/>
      <c r="I10" s="472"/>
      <c r="J10" s="472"/>
      <c r="K10" s="472"/>
      <c r="L10" s="472"/>
      <c r="M10" s="472"/>
      <c r="N10" s="472"/>
    </row>
    <row r="11" spans="1:26" s="45" customFormat="1" ht="14.25">
      <c r="A11" s="151"/>
      <c r="B11" s="152"/>
      <c r="C11" s="472" t="s">
        <v>552</v>
      </c>
      <c r="D11" s="472"/>
      <c r="E11" s="472"/>
      <c r="F11" s="472"/>
      <c r="G11" s="472"/>
      <c r="H11" s="472"/>
      <c r="I11" s="472"/>
      <c r="J11" s="472"/>
      <c r="K11" s="472"/>
      <c r="L11" s="472"/>
      <c r="M11" s="472"/>
      <c r="N11" s="472"/>
    </row>
    <row r="12" spans="1:26" s="45" customFormat="1" ht="14.25" thickBot="1">
      <c r="A12" s="151"/>
      <c r="B12" s="152"/>
      <c r="C12" s="153"/>
      <c r="D12" s="153"/>
      <c r="E12" s="153"/>
      <c r="F12" s="153"/>
      <c r="G12" s="153"/>
      <c r="H12" s="153"/>
      <c r="I12" s="153"/>
      <c r="J12" s="153"/>
      <c r="K12" s="153"/>
      <c r="L12" s="153"/>
      <c r="M12" s="153"/>
      <c r="N12" s="154" t="s">
        <v>344</v>
      </c>
    </row>
    <row r="13" spans="1:26" s="45" customFormat="1">
      <c r="A13" s="151"/>
      <c r="B13" s="152"/>
      <c r="C13" s="473" t="s">
        <v>0</v>
      </c>
      <c r="D13" s="474"/>
      <c r="E13" s="474"/>
      <c r="F13" s="474"/>
      <c r="G13" s="474"/>
      <c r="H13" s="474"/>
      <c r="I13" s="474"/>
      <c r="J13" s="475"/>
      <c r="K13" s="475"/>
      <c r="L13" s="476"/>
      <c r="M13" s="480" t="s">
        <v>316</v>
      </c>
      <c r="N13" s="481"/>
    </row>
    <row r="14" spans="1:26" s="45" customFormat="1" ht="14.25" thickBot="1">
      <c r="A14" s="151" t="s">
        <v>314</v>
      </c>
      <c r="B14" s="152"/>
      <c r="C14" s="477"/>
      <c r="D14" s="478"/>
      <c r="E14" s="478"/>
      <c r="F14" s="478"/>
      <c r="G14" s="478"/>
      <c r="H14" s="478"/>
      <c r="I14" s="478"/>
      <c r="J14" s="478"/>
      <c r="K14" s="478"/>
      <c r="L14" s="479"/>
      <c r="M14" s="482"/>
      <c r="N14" s="483"/>
    </row>
    <row r="15" spans="1:26" s="45" customFormat="1">
      <c r="A15" s="155"/>
      <c r="B15" s="156"/>
      <c r="C15" s="157" t="s">
        <v>328</v>
      </c>
      <c r="D15" s="158"/>
      <c r="E15" s="158"/>
      <c r="F15" s="159"/>
      <c r="G15" s="159"/>
      <c r="H15" s="322"/>
      <c r="I15" s="159"/>
      <c r="J15" s="322"/>
      <c r="K15" s="322"/>
      <c r="L15" s="323"/>
      <c r="M15" s="160"/>
      <c r="N15" s="161"/>
      <c r="Z15" s="212"/>
    </row>
    <row r="16" spans="1:26" s="45" customFormat="1">
      <c r="A16" s="1" t="s">
        <v>229</v>
      </c>
      <c r="B16" s="3"/>
      <c r="C16" s="162"/>
      <c r="D16" s="163" t="s">
        <v>230</v>
      </c>
      <c r="E16" s="163"/>
      <c r="F16" s="164"/>
      <c r="G16" s="164"/>
      <c r="H16" s="153"/>
      <c r="I16" s="164"/>
      <c r="J16" s="153"/>
      <c r="K16" s="153"/>
      <c r="L16" s="165"/>
      <c r="M16" s="166">
        <v>4828710</v>
      </c>
      <c r="N16" s="167" t="s">
        <v>347</v>
      </c>
      <c r="Q16" s="45">
        <f>IF(AND(Q17="-",Q22="-"),"-",SUM(Q17,Q22))</f>
        <v>3581327518</v>
      </c>
      <c r="Z16" s="212"/>
    </row>
    <row r="17" spans="1:26" s="45" customFormat="1">
      <c r="A17" s="1" t="s">
        <v>231</v>
      </c>
      <c r="B17" s="3"/>
      <c r="C17" s="162"/>
      <c r="D17" s="163"/>
      <c r="E17" s="163" t="s">
        <v>232</v>
      </c>
      <c r="F17" s="164"/>
      <c r="G17" s="164"/>
      <c r="H17" s="164"/>
      <c r="I17" s="164"/>
      <c r="J17" s="153"/>
      <c r="K17" s="153"/>
      <c r="L17" s="165"/>
      <c r="M17" s="166">
        <v>2003191</v>
      </c>
      <c r="N17" s="167"/>
      <c r="Q17" s="45">
        <f>IF(COUNTIF(Q18:Q21,"-")=COUNTA(Q18:Q21),"-",SUM(Q18:Q21))</f>
        <v>1612055628</v>
      </c>
      <c r="Z17" s="212"/>
    </row>
    <row r="18" spans="1:26" s="45" customFormat="1">
      <c r="A18" s="1" t="s">
        <v>233</v>
      </c>
      <c r="B18" s="3"/>
      <c r="C18" s="162"/>
      <c r="D18" s="163"/>
      <c r="E18" s="163"/>
      <c r="F18" s="164" t="s">
        <v>234</v>
      </c>
      <c r="G18" s="164"/>
      <c r="H18" s="164"/>
      <c r="I18" s="164"/>
      <c r="J18" s="153"/>
      <c r="K18" s="153"/>
      <c r="L18" s="165"/>
      <c r="M18" s="166">
        <v>880296</v>
      </c>
      <c r="N18" s="167"/>
      <c r="Q18" s="45">
        <v>670012753</v>
      </c>
      <c r="Z18" s="212"/>
    </row>
    <row r="19" spans="1:26" s="45" customFormat="1">
      <c r="A19" s="1" t="s">
        <v>235</v>
      </c>
      <c r="B19" s="3"/>
      <c r="C19" s="162"/>
      <c r="D19" s="163"/>
      <c r="E19" s="163"/>
      <c r="F19" s="164" t="s">
        <v>236</v>
      </c>
      <c r="G19" s="164"/>
      <c r="H19" s="164"/>
      <c r="I19" s="164"/>
      <c r="J19" s="153"/>
      <c r="K19" s="153"/>
      <c r="L19" s="165"/>
      <c r="M19" s="166">
        <v>1023220</v>
      </c>
      <c r="N19" s="167"/>
      <c r="Q19" s="45">
        <v>901051686</v>
      </c>
      <c r="Z19" s="212"/>
    </row>
    <row r="20" spans="1:26" s="45" customFormat="1">
      <c r="A20" s="1" t="s">
        <v>237</v>
      </c>
      <c r="B20" s="3"/>
      <c r="C20" s="168"/>
      <c r="D20" s="153"/>
      <c r="E20" s="153"/>
      <c r="F20" s="153" t="s">
        <v>238</v>
      </c>
      <c r="G20" s="153"/>
      <c r="H20" s="153"/>
      <c r="I20" s="153"/>
      <c r="J20" s="153"/>
      <c r="K20" s="153"/>
      <c r="L20" s="165"/>
      <c r="M20" s="166">
        <v>19928</v>
      </c>
      <c r="N20" s="167"/>
      <c r="Q20" s="45">
        <v>16358191</v>
      </c>
      <c r="Z20" s="212"/>
    </row>
    <row r="21" spans="1:26" s="45" customFormat="1">
      <c r="A21" s="1" t="s">
        <v>239</v>
      </c>
      <c r="B21" s="3"/>
      <c r="C21" s="169"/>
      <c r="D21" s="170"/>
      <c r="E21" s="153"/>
      <c r="F21" s="170" t="s">
        <v>240</v>
      </c>
      <c r="G21" s="170"/>
      <c r="H21" s="170"/>
      <c r="I21" s="170"/>
      <c r="J21" s="153"/>
      <c r="K21" s="153"/>
      <c r="L21" s="165"/>
      <c r="M21" s="166">
        <v>79747</v>
      </c>
      <c r="N21" s="167"/>
      <c r="Q21" s="45">
        <v>24632998</v>
      </c>
      <c r="Z21" s="212"/>
    </row>
    <row r="22" spans="1:26" s="45" customFormat="1">
      <c r="A22" s="1" t="s">
        <v>241</v>
      </c>
      <c r="B22" s="3"/>
      <c r="C22" s="168"/>
      <c r="D22" s="170"/>
      <c r="E22" s="153" t="s">
        <v>242</v>
      </c>
      <c r="F22" s="170"/>
      <c r="G22" s="170"/>
      <c r="H22" s="170"/>
      <c r="I22" s="170"/>
      <c r="J22" s="153"/>
      <c r="K22" s="153"/>
      <c r="L22" s="165"/>
      <c r="M22" s="166">
        <v>2825519</v>
      </c>
      <c r="N22" s="167" t="s">
        <v>347</v>
      </c>
      <c r="Q22" s="45">
        <f>IF(COUNTIF(Q23:Q26,"-")=COUNTA(Q23:Q26),"-",SUM(Q23:Q26))</f>
        <v>1969271890</v>
      </c>
      <c r="Z22" s="212"/>
    </row>
    <row r="23" spans="1:26" s="45" customFormat="1">
      <c r="A23" s="1" t="s">
        <v>243</v>
      </c>
      <c r="B23" s="3"/>
      <c r="C23" s="168"/>
      <c r="D23" s="170"/>
      <c r="E23" s="170"/>
      <c r="F23" s="153" t="s">
        <v>244</v>
      </c>
      <c r="G23" s="170"/>
      <c r="H23" s="170"/>
      <c r="I23" s="170"/>
      <c r="J23" s="153"/>
      <c r="K23" s="153"/>
      <c r="L23" s="165"/>
      <c r="M23" s="166">
        <v>1462496</v>
      </c>
      <c r="N23" s="167"/>
      <c r="Q23" s="45">
        <v>1439303583</v>
      </c>
      <c r="Z23" s="212"/>
    </row>
    <row r="24" spans="1:26" s="45" customFormat="1">
      <c r="A24" s="1" t="s">
        <v>245</v>
      </c>
      <c r="B24" s="3"/>
      <c r="C24" s="168"/>
      <c r="D24" s="170"/>
      <c r="E24" s="170"/>
      <c r="F24" s="153" t="s">
        <v>246</v>
      </c>
      <c r="G24" s="170"/>
      <c r="H24" s="170"/>
      <c r="I24" s="170"/>
      <c r="J24" s="153"/>
      <c r="K24" s="153"/>
      <c r="L24" s="165"/>
      <c r="M24" s="166">
        <v>781968</v>
      </c>
      <c r="N24" s="167"/>
      <c r="Q24" s="45">
        <v>102649847</v>
      </c>
      <c r="Z24" s="212"/>
    </row>
    <row r="25" spans="1:26" s="45" customFormat="1">
      <c r="A25" s="1" t="s">
        <v>247</v>
      </c>
      <c r="B25" s="3"/>
      <c r="C25" s="168"/>
      <c r="D25" s="153"/>
      <c r="E25" s="170"/>
      <c r="F25" s="153" t="s">
        <v>248</v>
      </c>
      <c r="G25" s="170"/>
      <c r="H25" s="170"/>
      <c r="I25" s="170"/>
      <c r="J25" s="153"/>
      <c r="K25" s="153"/>
      <c r="L25" s="165"/>
      <c r="M25" s="166">
        <v>407439</v>
      </c>
      <c r="N25" s="171"/>
      <c r="Q25" s="45">
        <v>407438715</v>
      </c>
      <c r="Z25" s="212"/>
    </row>
    <row r="26" spans="1:26" s="45" customFormat="1">
      <c r="A26" s="1" t="s">
        <v>249</v>
      </c>
      <c r="B26" s="3"/>
      <c r="C26" s="168"/>
      <c r="D26" s="153"/>
      <c r="E26" s="172"/>
      <c r="F26" s="170" t="s">
        <v>240</v>
      </c>
      <c r="G26" s="153"/>
      <c r="H26" s="170"/>
      <c r="I26" s="170"/>
      <c r="J26" s="153"/>
      <c r="K26" s="153"/>
      <c r="L26" s="165"/>
      <c r="M26" s="166">
        <v>173617</v>
      </c>
      <c r="N26" s="167"/>
      <c r="Q26" s="45">
        <v>19879745</v>
      </c>
      <c r="Z26" s="212"/>
    </row>
    <row r="27" spans="1:26" s="45" customFormat="1">
      <c r="A27" s="1" t="s">
        <v>250</v>
      </c>
      <c r="B27" s="3"/>
      <c r="C27" s="168"/>
      <c r="D27" s="153" t="s">
        <v>251</v>
      </c>
      <c r="E27" s="172"/>
      <c r="F27" s="170"/>
      <c r="G27" s="170"/>
      <c r="H27" s="170"/>
      <c r="I27" s="170"/>
      <c r="J27" s="153"/>
      <c r="K27" s="153"/>
      <c r="L27" s="165"/>
      <c r="M27" s="166">
        <v>5249501</v>
      </c>
      <c r="N27" s="167" t="s">
        <v>347</v>
      </c>
      <c r="Q27" s="45">
        <f>IF(COUNTIF(Q28:Q31,"-")=COUNTA(Q28:Q31),"-",SUM(Q28:Q31))</f>
        <v>3942560418</v>
      </c>
      <c r="Z27" s="212"/>
    </row>
    <row r="28" spans="1:26" s="45" customFormat="1">
      <c r="A28" s="1" t="s">
        <v>252</v>
      </c>
      <c r="B28" s="3"/>
      <c r="C28" s="168"/>
      <c r="D28" s="153"/>
      <c r="E28" s="172" t="s">
        <v>253</v>
      </c>
      <c r="F28" s="170"/>
      <c r="G28" s="170"/>
      <c r="H28" s="170"/>
      <c r="I28" s="170"/>
      <c r="J28" s="153"/>
      <c r="K28" s="153"/>
      <c r="L28" s="165"/>
      <c r="M28" s="166">
        <v>3374716</v>
      </c>
      <c r="N28" s="167"/>
      <c r="Q28" s="45">
        <v>2501986428</v>
      </c>
      <c r="Z28" s="212"/>
    </row>
    <row r="29" spans="1:26" s="45" customFormat="1">
      <c r="A29" s="1" t="s">
        <v>254</v>
      </c>
      <c r="B29" s="3"/>
      <c r="C29" s="168"/>
      <c r="D29" s="153"/>
      <c r="E29" s="172" t="s">
        <v>255</v>
      </c>
      <c r="F29" s="170"/>
      <c r="G29" s="170"/>
      <c r="H29" s="170"/>
      <c r="I29" s="170"/>
      <c r="J29" s="153"/>
      <c r="K29" s="153"/>
      <c r="L29" s="165"/>
      <c r="M29" s="166">
        <v>1489006</v>
      </c>
      <c r="N29" s="167"/>
      <c r="Q29" s="45">
        <v>1165868703</v>
      </c>
      <c r="Z29" s="212"/>
    </row>
    <row r="30" spans="1:26" s="45" customFormat="1">
      <c r="A30" s="1" t="s">
        <v>256</v>
      </c>
      <c r="B30" s="3"/>
      <c r="C30" s="168"/>
      <c r="D30" s="153"/>
      <c r="E30" s="172" t="s">
        <v>257</v>
      </c>
      <c r="F30" s="170"/>
      <c r="G30" s="170"/>
      <c r="H30" s="170"/>
      <c r="I30" s="170"/>
      <c r="J30" s="153"/>
      <c r="K30" s="153"/>
      <c r="L30" s="165"/>
      <c r="M30" s="166">
        <v>103619</v>
      </c>
      <c r="N30" s="167"/>
      <c r="Q30" s="45">
        <v>100057540</v>
      </c>
      <c r="Z30" s="212"/>
    </row>
    <row r="31" spans="1:26" s="45" customFormat="1">
      <c r="A31" s="1" t="s">
        <v>258</v>
      </c>
      <c r="B31" s="3"/>
      <c r="C31" s="168"/>
      <c r="D31" s="153"/>
      <c r="E31" s="172" t="s">
        <v>259</v>
      </c>
      <c r="F31" s="170"/>
      <c r="G31" s="170"/>
      <c r="H31" s="170"/>
      <c r="I31" s="172"/>
      <c r="J31" s="153"/>
      <c r="K31" s="153"/>
      <c r="L31" s="165"/>
      <c r="M31" s="166">
        <v>282161</v>
      </c>
      <c r="N31" s="167"/>
      <c r="Q31" s="45">
        <v>174647747</v>
      </c>
      <c r="Z31" s="212"/>
    </row>
    <row r="32" spans="1:26" s="45" customFormat="1">
      <c r="A32" s="1" t="s">
        <v>260</v>
      </c>
      <c r="B32" s="3"/>
      <c r="C32" s="168"/>
      <c r="D32" s="153" t="s">
        <v>261</v>
      </c>
      <c r="E32" s="172"/>
      <c r="F32" s="170"/>
      <c r="G32" s="170"/>
      <c r="H32" s="170"/>
      <c r="I32" s="172"/>
      <c r="J32" s="153"/>
      <c r="K32" s="153"/>
      <c r="L32" s="165"/>
      <c r="M32" s="166">
        <v>5610</v>
      </c>
      <c r="N32" s="167"/>
      <c r="Q32" s="45">
        <f>IF(COUNTIF(Q33:Q34,"-")=COUNTA(Q33:Q34),"-",SUM(Q33:Q34))</f>
        <v>5610000</v>
      </c>
      <c r="Z32" s="212"/>
    </row>
    <row r="33" spans="1:26" s="45" customFormat="1">
      <c r="A33" s="1" t="s">
        <v>262</v>
      </c>
      <c r="B33" s="3"/>
      <c r="C33" s="168"/>
      <c r="D33" s="153"/>
      <c r="E33" s="172" t="s">
        <v>263</v>
      </c>
      <c r="F33" s="170"/>
      <c r="G33" s="170"/>
      <c r="H33" s="170"/>
      <c r="I33" s="170"/>
      <c r="J33" s="153"/>
      <c r="K33" s="153"/>
      <c r="L33" s="165"/>
      <c r="M33" s="166" t="s">
        <v>346</v>
      </c>
      <c r="N33" s="167"/>
      <c r="Q33" s="45" t="s">
        <v>11</v>
      </c>
      <c r="Z33" s="212"/>
    </row>
    <row r="34" spans="1:26" s="45" customFormat="1">
      <c r="A34" s="1" t="s">
        <v>264</v>
      </c>
      <c r="B34" s="3"/>
      <c r="C34" s="168"/>
      <c r="D34" s="153"/>
      <c r="E34" s="172" t="s">
        <v>240</v>
      </c>
      <c r="F34" s="170"/>
      <c r="G34" s="170"/>
      <c r="H34" s="170"/>
      <c r="I34" s="170"/>
      <c r="J34" s="153"/>
      <c r="K34" s="153"/>
      <c r="L34" s="165"/>
      <c r="M34" s="166">
        <v>5610</v>
      </c>
      <c r="N34" s="167"/>
      <c r="Q34" s="45">
        <v>5610000</v>
      </c>
      <c r="Z34" s="212"/>
    </row>
    <row r="35" spans="1:26" s="45" customFormat="1">
      <c r="A35" s="1" t="s">
        <v>265</v>
      </c>
      <c r="B35" s="3"/>
      <c r="C35" s="168"/>
      <c r="D35" s="153" t="s">
        <v>266</v>
      </c>
      <c r="E35" s="172"/>
      <c r="F35" s="170"/>
      <c r="G35" s="170"/>
      <c r="H35" s="170"/>
      <c r="I35" s="170"/>
      <c r="J35" s="153"/>
      <c r="K35" s="153"/>
      <c r="L35" s="165"/>
      <c r="M35" s="166" t="s">
        <v>346</v>
      </c>
      <c r="N35" s="167"/>
      <c r="Q35" s="45" t="s">
        <v>11</v>
      </c>
      <c r="Z35" s="212"/>
    </row>
    <row r="36" spans="1:26" s="45" customFormat="1">
      <c r="A36" s="1" t="s">
        <v>227</v>
      </c>
      <c r="B36" s="3"/>
      <c r="C36" s="173" t="s">
        <v>228</v>
      </c>
      <c r="D36" s="174"/>
      <c r="E36" s="175"/>
      <c r="F36" s="176"/>
      <c r="G36" s="176"/>
      <c r="H36" s="176"/>
      <c r="I36" s="176"/>
      <c r="J36" s="174"/>
      <c r="K36" s="174"/>
      <c r="L36" s="177"/>
      <c r="M36" s="178">
        <v>415182</v>
      </c>
      <c r="N36" s="179" t="s">
        <v>347</v>
      </c>
      <c r="Q36" s="45">
        <f>IF(COUNTIF(Q16:Q35,"-")=COUNTA(Q16:Q35),"-",SUM(Q27,Q35)-SUM(Q16,Q32))</f>
        <v>355622900</v>
      </c>
      <c r="Z36" s="212"/>
    </row>
    <row r="37" spans="1:26" s="45" customFormat="1">
      <c r="A37" s="1"/>
      <c r="B37" s="3"/>
      <c r="C37" s="168" t="s">
        <v>329</v>
      </c>
      <c r="D37" s="153"/>
      <c r="E37" s="172"/>
      <c r="F37" s="170"/>
      <c r="G37" s="170"/>
      <c r="H37" s="170"/>
      <c r="I37" s="172"/>
      <c r="J37" s="153"/>
      <c r="K37" s="153"/>
      <c r="L37" s="165"/>
      <c r="M37" s="180"/>
      <c r="N37" s="181"/>
      <c r="Z37" s="212"/>
    </row>
    <row r="38" spans="1:26" s="45" customFormat="1">
      <c r="A38" s="1" t="s">
        <v>269</v>
      </c>
      <c r="B38" s="3"/>
      <c r="C38" s="168"/>
      <c r="D38" s="153" t="s">
        <v>270</v>
      </c>
      <c r="E38" s="172"/>
      <c r="F38" s="170"/>
      <c r="G38" s="170"/>
      <c r="H38" s="170"/>
      <c r="I38" s="170"/>
      <c r="J38" s="153"/>
      <c r="K38" s="153"/>
      <c r="L38" s="165"/>
      <c r="M38" s="166">
        <v>1012261</v>
      </c>
      <c r="N38" s="167" t="s">
        <v>347</v>
      </c>
      <c r="Q38" s="45">
        <f>IF(COUNTIF(Q39:Q43,"-")=COUNTA(Q39:Q43),"-",SUM(Q39:Q43))</f>
        <v>980010250</v>
      </c>
      <c r="Z38" s="212"/>
    </row>
    <row r="39" spans="1:26" s="45" customFormat="1">
      <c r="A39" s="1" t="s">
        <v>271</v>
      </c>
      <c r="B39" s="3"/>
      <c r="C39" s="168"/>
      <c r="D39" s="153"/>
      <c r="E39" s="172" t="s">
        <v>272</v>
      </c>
      <c r="F39" s="170"/>
      <c r="G39" s="170"/>
      <c r="H39" s="170"/>
      <c r="I39" s="170"/>
      <c r="J39" s="153"/>
      <c r="K39" s="153"/>
      <c r="L39" s="165"/>
      <c r="M39" s="166">
        <v>903183</v>
      </c>
      <c r="N39" s="167"/>
      <c r="Q39" s="45">
        <v>892562644</v>
      </c>
      <c r="Z39" s="212"/>
    </row>
    <row r="40" spans="1:26" s="45" customFormat="1">
      <c r="A40" s="1" t="s">
        <v>273</v>
      </c>
      <c r="B40" s="3"/>
      <c r="C40" s="168"/>
      <c r="D40" s="153"/>
      <c r="E40" s="172" t="s">
        <v>274</v>
      </c>
      <c r="F40" s="170"/>
      <c r="G40" s="170"/>
      <c r="H40" s="170"/>
      <c r="I40" s="170"/>
      <c r="J40" s="153"/>
      <c r="K40" s="153"/>
      <c r="L40" s="165"/>
      <c r="M40" s="166">
        <v>107188</v>
      </c>
      <c r="N40" s="167"/>
      <c r="Q40" s="45">
        <v>86847606</v>
      </c>
      <c r="Z40" s="212"/>
    </row>
    <row r="41" spans="1:26" s="45" customFormat="1">
      <c r="A41" s="1" t="s">
        <v>275</v>
      </c>
      <c r="B41" s="3"/>
      <c r="C41" s="168"/>
      <c r="D41" s="153"/>
      <c r="E41" s="172" t="s">
        <v>276</v>
      </c>
      <c r="F41" s="170"/>
      <c r="G41" s="170"/>
      <c r="H41" s="170"/>
      <c r="I41" s="170"/>
      <c r="J41" s="153"/>
      <c r="K41" s="153"/>
      <c r="L41" s="165"/>
      <c r="M41" s="166" t="s">
        <v>346</v>
      </c>
      <c r="N41" s="167"/>
      <c r="Q41" s="45" t="s">
        <v>11</v>
      </c>
      <c r="Z41" s="212"/>
    </row>
    <row r="42" spans="1:26" s="45" customFormat="1">
      <c r="A42" s="1" t="s">
        <v>277</v>
      </c>
      <c r="B42" s="3"/>
      <c r="C42" s="168"/>
      <c r="D42" s="153"/>
      <c r="E42" s="172" t="s">
        <v>278</v>
      </c>
      <c r="F42" s="170"/>
      <c r="G42" s="170"/>
      <c r="H42" s="170"/>
      <c r="I42" s="170"/>
      <c r="J42" s="153"/>
      <c r="K42" s="153"/>
      <c r="L42" s="165"/>
      <c r="M42" s="166">
        <v>600</v>
      </c>
      <c r="N42" s="167"/>
      <c r="Q42" s="45">
        <v>600000</v>
      </c>
      <c r="Z42" s="212"/>
    </row>
    <row r="43" spans="1:26" s="45" customFormat="1">
      <c r="A43" s="1" t="s">
        <v>279</v>
      </c>
      <c r="B43" s="3"/>
      <c r="C43" s="168"/>
      <c r="D43" s="153"/>
      <c r="E43" s="172" t="s">
        <v>240</v>
      </c>
      <c r="F43" s="170"/>
      <c r="G43" s="170"/>
      <c r="H43" s="170"/>
      <c r="I43" s="170"/>
      <c r="J43" s="153"/>
      <c r="K43" s="153"/>
      <c r="L43" s="165"/>
      <c r="M43" s="166">
        <v>1291</v>
      </c>
      <c r="N43" s="167"/>
      <c r="Q43" s="45" t="s">
        <v>11</v>
      </c>
      <c r="Z43" s="212"/>
    </row>
    <row r="44" spans="1:26" s="45" customFormat="1">
      <c r="A44" s="1" t="s">
        <v>280</v>
      </c>
      <c r="B44" s="3"/>
      <c r="C44" s="168"/>
      <c r="D44" s="153" t="s">
        <v>281</v>
      </c>
      <c r="E44" s="172"/>
      <c r="F44" s="170"/>
      <c r="G44" s="170"/>
      <c r="H44" s="170"/>
      <c r="I44" s="172"/>
      <c r="J44" s="153"/>
      <c r="K44" s="153"/>
      <c r="L44" s="165"/>
      <c r="M44" s="166">
        <v>435662</v>
      </c>
      <c r="N44" s="167"/>
      <c r="Q44" s="45">
        <f>IF(COUNTIF(Q45:Q49,"-")=COUNTA(Q45:Q49),"-",SUM(Q45:Q49))</f>
        <v>412241424</v>
      </c>
      <c r="Z44" s="212"/>
    </row>
    <row r="45" spans="1:26" s="45" customFormat="1">
      <c r="A45" s="1" t="s">
        <v>282</v>
      </c>
      <c r="B45" s="3"/>
      <c r="C45" s="168"/>
      <c r="D45" s="153"/>
      <c r="E45" s="172" t="s">
        <v>255</v>
      </c>
      <c r="F45" s="170"/>
      <c r="G45" s="170"/>
      <c r="H45" s="170"/>
      <c r="I45" s="172"/>
      <c r="J45" s="153"/>
      <c r="K45" s="153"/>
      <c r="L45" s="165"/>
      <c r="M45" s="166">
        <v>84152</v>
      </c>
      <c r="N45" s="167"/>
      <c r="Q45" s="45">
        <v>83321000</v>
      </c>
      <c r="Z45" s="212"/>
    </row>
    <row r="46" spans="1:26" s="45" customFormat="1">
      <c r="A46" s="1" t="s">
        <v>283</v>
      </c>
      <c r="B46" s="3"/>
      <c r="C46" s="168"/>
      <c r="D46" s="153"/>
      <c r="E46" s="172" t="s">
        <v>284</v>
      </c>
      <c r="F46" s="170"/>
      <c r="G46" s="170"/>
      <c r="H46" s="170"/>
      <c r="I46" s="172"/>
      <c r="J46" s="153"/>
      <c r="K46" s="153"/>
      <c r="L46" s="165"/>
      <c r="M46" s="166">
        <v>319017</v>
      </c>
      <c r="N46" s="167"/>
      <c r="Q46" s="45">
        <v>309642319</v>
      </c>
      <c r="Z46" s="212"/>
    </row>
    <row r="47" spans="1:26" s="45" customFormat="1">
      <c r="A47" s="1" t="s">
        <v>285</v>
      </c>
      <c r="B47" s="3"/>
      <c r="C47" s="168"/>
      <c r="D47" s="153"/>
      <c r="E47" s="172" t="s">
        <v>286</v>
      </c>
      <c r="F47" s="170"/>
      <c r="G47" s="153"/>
      <c r="H47" s="170"/>
      <c r="I47" s="170"/>
      <c r="J47" s="153"/>
      <c r="K47" s="153"/>
      <c r="L47" s="165"/>
      <c r="M47" s="166" t="s">
        <v>346</v>
      </c>
      <c r="N47" s="167"/>
      <c r="Q47" s="45" t="s">
        <v>11</v>
      </c>
      <c r="Z47" s="212"/>
    </row>
    <row r="48" spans="1:26" s="45" customFormat="1">
      <c r="A48" s="1" t="s">
        <v>287</v>
      </c>
      <c r="B48" s="3"/>
      <c r="C48" s="168"/>
      <c r="D48" s="153"/>
      <c r="E48" s="172" t="s">
        <v>288</v>
      </c>
      <c r="F48" s="170"/>
      <c r="G48" s="153"/>
      <c r="H48" s="170"/>
      <c r="I48" s="170"/>
      <c r="J48" s="153"/>
      <c r="K48" s="153"/>
      <c r="L48" s="165"/>
      <c r="M48" s="166">
        <v>19337</v>
      </c>
      <c r="N48" s="167"/>
      <c r="Q48" s="45">
        <v>19278105</v>
      </c>
      <c r="Z48" s="212"/>
    </row>
    <row r="49" spans="1:26" s="45" customFormat="1">
      <c r="A49" s="1" t="s">
        <v>289</v>
      </c>
      <c r="B49" s="3"/>
      <c r="C49" s="168"/>
      <c r="D49" s="153"/>
      <c r="E49" s="172" t="s">
        <v>259</v>
      </c>
      <c r="F49" s="170"/>
      <c r="G49" s="170"/>
      <c r="H49" s="170"/>
      <c r="I49" s="170"/>
      <c r="J49" s="153"/>
      <c r="K49" s="153"/>
      <c r="L49" s="165"/>
      <c r="M49" s="166">
        <v>13156</v>
      </c>
      <c r="N49" s="167"/>
      <c r="Q49" s="45" t="s">
        <v>11</v>
      </c>
      <c r="Z49" s="212"/>
    </row>
    <row r="50" spans="1:26" s="45" customFormat="1">
      <c r="A50" s="1" t="s">
        <v>267</v>
      </c>
      <c r="B50" s="3"/>
      <c r="C50" s="173" t="s">
        <v>268</v>
      </c>
      <c r="D50" s="174"/>
      <c r="E50" s="175"/>
      <c r="F50" s="176"/>
      <c r="G50" s="176"/>
      <c r="H50" s="176"/>
      <c r="I50" s="176"/>
      <c r="J50" s="174"/>
      <c r="K50" s="174"/>
      <c r="L50" s="177"/>
      <c r="M50" s="178">
        <v>-576599</v>
      </c>
      <c r="N50" s="179"/>
      <c r="Q50" s="45">
        <f>IF(AND(Q38="-",Q44="-"),"-",SUM(Q44)-SUM(Q38))</f>
        <v>-567768826</v>
      </c>
      <c r="Z50" s="212"/>
    </row>
    <row r="51" spans="1:26" s="45" customFormat="1">
      <c r="A51" s="1"/>
      <c r="B51" s="3"/>
      <c r="C51" s="168" t="s">
        <v>330</v>
      </c>
      <c r="D51" s="153"/>
      <c r="E51" s="172"/>
      <c r="F51" s="170"/>
      <c r="G51" s="170"/>
      <c r="H51" s="170"/>
      <c r="I51" s="170"/>
      <c r="J51" s="153"/>
      <c r="K51" s="153"/>
      <c r="L51" s="165"/>
      <c r="M51" s="180"/>
      <c r="N51" s="181"/>
      <c r="Z51" s="212"/>
    </row>
    <row r="52" spans="1:26" s="45" customFormat="1">
      <c r="A52" s="1" t="s">
        <v>292</v>
      </c>
      <c r="B52" s="3"/>
      <c r="C52" s="168"/>
      <c r="D52" s="153" t="s">
        <v>293</v>
      </c>
      <c r="E52" s="172"/>
      <c r="F52" s="170"/>
      <c r="G52" s="170"/>
      <c r="H52" s="170"/>
      <c r="I52" s="170"/>
      <c r="J52" s="153"/>
      <c r="K52" s="153"/>
      <c r="L52" s="165"/>
      <c r="M52" s="166">
        <v>340577</v>
      </c>
      <c r="N52" s="167"/>
      <c r="Q52" s="45">
        <f>IF(COUNTIF(Q53:Q54,"-")=COUNTA(Q53:Q54),"-",SUM(Q53:Q54))</f>
        <v>306900115</v>
      </c>
      <c r="Z52" s="212"/>
    </row>
    <row r="53" spans="1:26" s="45" customFormat="1">
      <c r="A53" s="1" t="s">
        <v>294</v>
      </c>
      <c r="B53" s="3"/>
      <c r="C53" s="168"/>
      <c r="D53" s="153"/>
      <c r="E53" s="172" t="s">
        <v>331</v>
      </c>
      <c r="F53" s="170"/>
      <c r="G53" s="170"/>
      <c r="H53" s="170"/>
      <c r="I53" s="170"/>
      <c r="J53" s="153"/>
      <c r="K53" s="153"/>
      <c r="L53" s="165"/>
      <c r="M53" s="166">
        <v>340467</v>
      </c>
      <c r="N53" s="167"/>
      <c r="Q53" s="45">
        <v>306900115</v>
      </c>
      <c r="Z53" s="212"/>
    </row>
    <row r="54" spans="1:26" s="45" customFormat="1">
      <c r="A54" s="1" t="s">
        <v>295</v>
      </c>
      <c r="B54" s="3"/>
      <c r="C54" s="168"/>
      <c r="D54" s="153"/>
      <c r="E54" s="172" t="s">
        <v>240</v>
      </c>
      <c r="F54" s="170"/>
      <c r="G54" s="170"/>
      <c r="H54" s="170"/>
      <c r="I54" s="170"/>
      <c r="J54" s="153"/>
      <c r="K54" s="153"/>
      <c r="L54" s="165"/>
      <c r="M54" s="166">
        <v>110</v>
      </c>
      <c r="N54" s="167"/>
      <c r="Q54" s="45" t="s">
        <v>11</v>
      </c>
      <c r="Z54" s="212"/>
    </row>
    <row r="55" spans="1:26" s="45" customFormat="1">
      <c r="A55" s="1" t="s">
        <v>296</v>
      </c>
      <c r="B55" s="3"/>
      <c r="C55" s="168"/>
      <c r="D55" s="153" t="s">
        <v>297</v>
      </c>
      <c r="E55" s="172"/>
      <c r="F55" s="170"/>
      <c r="G55" s="170"/>
      <c r="H55" s="170"/>
      <c r="I55" s="170"/>
      <c r="J55" s="153"/>
      <c r="K55" s="153"/>
      <c r="L55" s="165"/>
      <c r="M55" s="166">
        <v>310949</v>
      </c>
      <c r="N55" s="167"/>
      <c r="Q55" s="45">
        <f>IF(COUNTIF(Q56:Q57,"-")=COUNTA(Q56:Q57),"-",SUM(Q56:Q57))</f>
        <v>306104000</v>
      </c>
      <c r="Z55" s="212"/>
    </row>
    <row r="56" spans="1:26" s="45" customFormat="1">
      <c r="A56" s="1" t="s">
        <v>298</v>
      </c>
      <c r="B56" s="3"/>
      <c r="C56" s="168"/>
      <c r="D56" s="153"/>
      <c r="E56" s="172" t="s">
        <v>332</v>
      </c>
      <c r="F56" s="170"/>
      <c r="G56" s="170"/>
      <c r="H56" s="170"/>
      <c r="I56" s="164"/>
      <c r="J56" s="153"/>
      <c r="K56" s="153"/>
      <c r="L56" s="165"/>
      <c r="M56" s="166">
        <v>310949</v>
      </c>
      <c r="N56" s="167"/>
      <c r="Q56" s="45">
        <v>306104000</v>
      </c>
      <c r="Z56" s="212"/>
    </row>
    <row r="57" spans="1:26" s="45" customFormat="1">
      <c r="A57" s="1" t="s">
        <v>299</v>
      </c>
      <c r="B57" s="3"/>
      <c r="C57" s="168"/>
      <c r="D57" s="153"/>
      <c r="E57" s="172" t="s">
        <v>259</v>
      </c>
      <c r="F57" s="170"/>
      <c r="G57" s="170"/>
      <c r="H57" s="170"/>
      <c r="I57" s="321"/>
      <c r="J57" s="153"/>
      <c r="K57" s="153"/>
      <c r="L57" s="165"/>
      <c r="M57" s="166" t="s">
        <v>346</v>
      </c>
      <c r="N57" s="167"/>
      <c r="Q57" s="45" t="s">
        <v>11</v>
      </c>
      <c r="Z57" s="212"/>
    </row>
    <row r="58" spans="1:26" s="45" customFormat="1">
      <c r="A58" s="1" t="s">
        <v>290</v>
      </c>
      <c r="B58" s="3"/>
      <c r="C58" s="173" t="s">
        <v>291</v>
      </c>
      <c r="D58" s="174"/>
      <c r="E58" s="175"/>
      <c r="F58" s="176"/>
      <c r="G58" s="176"/>
      <c r="H58" s="176"/>
      <c r="I58" s="320"/>
      <c r="J58" s="174"/>
      <c r="K58" s="174"/>
      <c r="L58" s="177"/>
      <c r="M58" s="178">
        <v>-29628</v>
      </c>
      <c r="N58" s="179"/>
      <c r="Q58" s="45">
        <f>IF(AND(Q52="-",Q55="-"),"-",SUM(Q55)-SUM(Q52))</f>
        <v>-796115</v>
      </c>
      <c r="Z58" s="212"/>
    </row>
    <row r="59" spans="1:26" s="45" customFormat="1">
      <c r="A59" s="1" t="s">
        <v>300</v>
      </c>
      <c r="B59" s="3"/>
      <c r="C59" s="484" t="s">
        <v>301</v>
      </c>
      <c r="D59" s="485"/>
      <c r="E59" s="485"/>
      <c r="F59" s="485"/>
      <c r="G59" s="485"/>
      <c r="H59" s="485"/>
      <c r="I59" s="485"/>
      <c r="J59" s="485"/>
      <c r="K59" s="485"/>
      <c r="L59" s="486"/>
      <c r="M59" s="178">
        <v>-191045</v>
      </c>
      <c r="N59" s="179"/>
      <c r="Q59" s="45">
        <f>IF(AND(Q36="-",Q50="-",Q58="-"),"-",SUM(Q36,Q50,Q58))</f>
        <v>-212942041</v>
      </c>
      <c r="Z59" s="212"/>
    </row>
    <row r="60" spans="1:26" s="45" customFormat="1" ht="14.25" thickBot="1">
      <c r="A60" s="1" t="s">
        <v>302</v>
      </c>
      <c r="B60" s="3"/>
      <c r="C60" s="462" t="s">
        <v>303</v>
      </c>
      <c r="D60" s="463"/>
      <c r="E60" s="463"/>
      <c r="F60" s="463"/>
      <c r="G60" s="463"/>
      <c r="H60" s="463"/>
      <c r="I60" s="463"/>
      <c r="J60" s="463"/>
      <c r="K60" s="463"/>
      <c r="L60" s="464"/>
      <c r="M60" s="178">
        <v>611911</v>
      </c>
      <c r="N60" s="179"/>
      <c r="Q60" s="45">
        <v>476970289</v>
      </c>
      <c r="Z60" s="212"/>
    </row>
    <row r="61" spans="1:26" s="45" customFormat="1" ht="14.25" hidden="1" thickBot="1">
      <c r="A61" s="1">
        <v>4435000</v>
      </c>
      <c r="B61" s="3"/>
      <c r="C61" s="465" t="s">
        <v>221</v>
      </c>
      <c r="D61" s="466"/>
      <c r="E61" s="466"/>
      <c r="F61" s="466"/>
      <c r="G61" s="466"/>
      <c r="H61" s="466"/>
      <c r="I61" s="466"/>
      <c r="J61" s="466"/>
      <c r="K61" s="466"/>
      <c r="L61" s="467"/>
      <c r="M61" s="182" t="s">
        <v>346</v>
      </c>
      <c r="N61" s="179"/>
      <c r="Q61" s="45" t="s">
        <v>346</v>
      </c>
      <c r="Z61" s="212"/>
    </row>
    <row r="62" spans="1:26" s="45" customFormat="1" ht="14.25" thickBot="1">
      <c r="A62" s="1" t="s">
        <v>304</v>
      </c>
      <c r="B62" s="3"/>
      <c r="C62" s="468" t="s">
        <v>305</v>
      </c>
      <c r="D62" s="469"/>
      <c r="E62" s="469"/>
      <c r="F62" s="469"/>
      <c r="G62" s="469"/>
      <c r="H62" s="469"/>
      <c r="I62" s="469"/>
      <c r="J62" s="469"/>
      <c r="K62" s="469"/>
      <c r="L62" s="470"/>
      <c r="M62" s="183">
        <v>420866</v>
      </c>
      <c r="N62" s="184"/>
      <c r="Q62" s="45">
        <f>IF(COUNTIF(Q59:Q61,"-")=COUNTA(Q59:Q61),"-",SUM(Q59:Q61))</f>
        <v>264028248</v>
      </c>
      <c r="Z62" s="212"/>
    </row>
    <row r="63" spans="1:26" s="45" customFormat="1" ht="14.25" thickBot="1">
      <c r="A63" s="1"/>
      <c r="B63" s="3"/>
      <c r="C63" s="185"/>
      <c r="D63" s="185"/>
      <c r="E63" s="185"/>
      <c r="F63" s="185"/>
      <c r="G63" s="185"/>
      <c r="H63" s="185"/>
      <c r="I63" s="185"/>
      <c r="J63" s="185"/>
      <c r="K63" s="185"/>
      <c r="L63" s="185"/>
      <c r="M63" s="186"/>
      <c r="N63" s="187"/>
      <c r="Z63" s="212"/>
    </row>
    <row r="64" spans="1:26" s="45" customFormat="1">
      <c r="A64" s="1" t="s">
        <v>306</v>
      </c>
      <c r="B64" s="3"/>
      <c r="C64" s="188" t="s">
        <v>307</v>
      </c>
      <c r="D64" s="189"/>
      <c r="E64" s="189"/>
      <c r="F64" s="189"/>
      <c r="G64" s="189"/>
      <c r="H64" s="189"/>
      <c r="I64" s="189"/>
      <c r="J64" s="189"/>
      <c r="K64" s="189"/>
      <c r="L64" s="189"/>
      <c r="M64" s="190">
        <v>12166</v>
      </c>
      <c r="N64" s="191"/>
      <c r="Q64" s="45">
        <v>11731898</v>
      </c>
      <c r="Z64" s="212"/>
    </row>
    <row r="65" spans="1:26" s="45" customFormat="1">
      <c r="A65" s="1" t="s">
        <v>308</v>
      </c>
      <c r="B65" s="3"/>
      <c r="C65" s="324" t="s">
        <v>309</v>
      </c>
      <c r="D65" s="325"/>
      <c r="E65" s="325"/>
      <c r="F65" s="325"/>
      <c r="G65" s="325"/>
      <c r="H65" s="325"/>
      <c r="I65" s="325"/>
      <c r="J65" s="325"/>
      <c r="K65" s="325"/>
      <c r="L65" s="325"/>
      <c r="M65" s="178">
        <v>-656</v>
      </c>
      <c r="N65" s="179"/>
      <c r="Q65" s="45">
        <v>-571224</v>
      </c>
      <c r="Z65" s="212"/>
    </row>
    <row r="66" spans="1:26" s="45" customFormat="1" ht="14.25" thickBot="1">
      <c r="A66" s="1" t="s">
        <v>310</v>
      </c>
      <c r="B66" s="3"/>
      <c r="C66" s="192" t="s">
        <v>311</v>
      </c>
      <c r="D66" s="193"/>
      <c r="E66" s="193"/>
      <c r="F66" s="193"/>
      <c r="G66" s="193"/>
      <c r="H66" s="193"/>
      <c r="I66" s="193"/>
      <c r="J66" s="193"/>
      <c r="K66" s="193"/>
      <c r="L66" s="193"/>
      <c r="M66" s="194">
        <v>11510</v>
      </c>
      <c r="N66" s="195"/>
      <c r="Q66" s="45">
        <f>IF(COUNTIF(Q64:Q65,"-")=COUNTA(Q64:Q65),"-",SUM(Q64:Q65))</f>
        <v>11160674</v>
      </c>
      <c r="Z66" s="212"/>
    </row>
    <row r="67" spans="1:26" s="45" customFormat="1" ht="14.25" thickBot="1">
      <c r="A67" s="1" t="s">
        <v>312</v>
      </c>
      <c r="B67" s="3"/>
      <c r="C67" s="196" t="s">
        <v>313</v>
      </c>
      <c r="D67" s="197"/>
      <c r="E67" s="198"/>
      <c r="F67" s="199"/>
      <c r="G67" s="199"/>
      <c r="H67" s="199"/>
      <c r="I67" s="199"/>
      <c r="J67" s="197"/>
      <c r="K67" s="197"/>
      <c r="L67" s="197"/>
      <c r="M67" s="183">
        <v>432376</v>
      </c>
      <c r="N67" s="184"/>
      <c r="Q67" s="45">
        <f>IF(AND(Q62="-",Q66="-"),"-",SUM(Q62,Q66))</f>
        <v>275188922</v>
      </c>
      <c r="Z67" s="212"/>
    </row>
    <row r="68" spans="1:26" s="45" customFormat="1" ht="6.75" customHeight="1">
      <c r="A68" s="1"/>
      <c r="B68" s="3"/>
      <c r="C68" s="152"/>
      <c r="D68" s="152"/>
      <c r="E68" s="200"/>
      <c r="F68" s="201"/>
      <c r="G68" s="201"/>
      <c r="H68" s="201"/>
      <c r="I68" s="202"/>
      <c r="J68" s="203"/>
      <c r="K68" s="203"/>
      <c r="L68" s="203"/>
      <c r="M68" s="3"/>
      <c r="N68" s="3"/>
    </row>
    <row r="69" spans="1:26" s="45" customFormat="1">
      <c r="A69" s="1"/>
      <c r="B69" s="3"/>
      <c r="C69" s="152"/>
      <c r="D69" s="204" t="s">
        <v>323</v>
      </c>
      <c r="E69" s="200"/>
      <c r="F69" s="201"/>
      <c r="G69" s="201"/>
      <c r="H69" s="201"/>
      <c r="I69" s="205"/>
      <c r="J69" s="203"/>
      <c r="K69" s="203"/>
      <c r="L69" s="203"/>
      <c r="M69" s="3"/>
      <c r="N69" s="3"/>
    </row>
  </sheetData>
  <mergeCells count="9">
    <mergeCell ref="C60:L60"/>
    <mergeCell ref="C61:L61"/>
    <mergeCell ref="C62:L62"/>
    <mergeCell ref="C9:N9"/>
    <mergeCell ref="C10:N10"/>
    <mergeCell ref="C11:N11"/>
    <mergeCell ref="C13:L14"/>
    <mergeCell ref="M13:N14"/>
    <mergeCell ref="C59:L59"/>
  </mergeCells>
  <phoneticPr fontId="13"/>
  <pageMargins left="0.7" right="0.7" top="0.39370078740157477" bottom="0.39370078740157477" header="0.51181102362204722" footer="0.51181102362204722"/>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AA26" sqref="AA26"/>
    </sheetView>
  </sheetViews>
  <sheetFormatPr defaultRowHeight="13.5"/>
  <sheetData/>
  <phoneticPr fontId="13"/>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election activeCell="P60" sqref="P60"/>
    </sheetView>
  </sheetViews>
  <sheetFormatPr defaultRowHeight="13.5"/>
  <cols>
    <col min="1" max="1" width="9" style="303" customWidth="1"/>
    <col min="257" max="257" width="9" customWidth="1"/>
    <col min="513" max="513" width="9" customWidth="1"/>
    <col min="769" max="769" width="9" customWidth="1"/>
    <col min="1025" max="1025" width="9" customWidth="1"/>
    <col min="1281" max="1281" width="9" customWidth="1"/>
    <col min="1537" max="1537" width="9" customWidth="1"/>
    <col min="1793" max="1793" width="9" customWidth="1"/>
    <col min="2049" max="2049" width="9" customWidth="1"/>
    <col min="2305" max="2305" width="9" customWidth="1"/>
    <col min="2561" max="2561" width="9" customWidth="1"/>
    <col min="2817" max="2817" width="9" customWidth="1"/>
    <col min="3073" max="3073" width="9" customWidth="1"/>
    <col min="3329" max="3329" width="9" customWidth="1"/>
    <col min="3585" max="3585" width="9" customWidth="1"/>
    <col min="3841" max="3841" width="9" customWidth="1"/>
    <col min="4097" max="4097" width="9" customWidth="1"/>
    <col min="4353" max="4353" width="9" customWidth="1"/>
    <col min="4609" max="4609" width="9" customWidth="1"/>
    <col min="4865" max="4865" width="9" customWidth="1"/>
    <col min="5121" max="5121" width="9" customWidth="1"/>
    <col min="5377" max="5377" width="9" customWidth="1"/>
    <col min="5633" max="5633" width="9" customWidth="1"/>
    <col min="5889" max="5889" width="9" customWidth="1"/>
    <col min="6145" max="6145" width="9" customWidth="1"/>
    <col min="6401" max="6401" width="9" customWidth="1"/>
    <col min="6657" max="6657" width="9" customWidth="1"/>
    <col min="6913" max="6913" width="9" customWidth="1"/>
    <col min="7169" max="7169" width="9" customWidth="1"/>
    <col min="7425" max="7425" width="9" customWidth="1"/>
    <col min="7681" max="7681" width="9" customWidth="1"/>
    <col min="7937" max="7937" width="9" customWidth="1"/>
    <col min="8193" max="8193" width="9" customWidth="1"/>
    <col min="8449" max="8449" width="9" customWidth="1"/>
    <col min="8705" max="8705" width="9" customWidth="1"/>
    <col min="8961" max="8961" width="9" customWidth="1"/>
    <col min="9217" max="9217" width="9" customWidth="1"/>
    <col min="9473" max="9473" width="9" customWidth="1"/>
    <col min="9729" max="9729" width="9" customWidth="1"/>
    <col min="9985" max="9985" width="9" customWidth="1"/>
    <col min="10241" max="10241" width="9" customWidth="1"/>
    <col min="10497" max="10497" width="9" customWidth="1"/>
    <col min="10753" max="10753" width="9" customWidth="1"/>
    <col min="11009" max="11009" width="9" customWidth="1"/>
    <col min="11265" max="11265" width="9" customWidth="1"/>
    <col min="11521" max="11521" width="9" customWidth="1"/>
    <col min="11777" max="11777" width="9" customWidth="1"/>
    <col min="12033" max="12033" width="9" customWidth="1"/>
    <col min="12289" max="12289" width="9" customWidth="1"/>
    <col min="12545" max="12545" width="9" customWidth="1"/>
    <col min="12801" max="12801" width="9" customWidth="1"/>
    <col min="13057" max="13057" width="9" customWidth="1"/>
    <col min="13313" max="13313" width="9" customWidth="1"/>
    <col min="13569" max="13569" width="9" customWidth="1"/>
    <col min="13825" max="13825" width="9" customWidth="1"/>
    <col min="14081" max="14081" width="9" customWidth="1"/>
    <col min="14337" max="14337" width="9" customWidth="1"/>
    <col min="14593" max="14593" width="9" customWidth="1"/>
    <col min="14849" max="14849" width="9" customWidth="1"/>
    <col min="15105" max="15105" width="9" customWidth="1"/>
    <col min="15361" max="15361" width="9" customWidth="1"/>
    <col min="15617" max="15617" width="9" customWidth="1"/>
    <col min="15873" max="15873" width="9" customWidth="1"/>
    <col min="16129" max="16129" width="9" customWidth="1"/>
  </cols>
  <sheetData>
    <row r="1" spans="1:12">
      <c r="A1" s="506"/>
      <c r="B1" s="506"/>
      <c r="C1" s="506"/>
      <c r="D1" s="506"/>
      <c r="E1" s="506"/>
      <c r="F1" s="506"/>
      <c r="G1" s="506"/>
      <c r="H1" s="506"/>
      <c r="I1" s="506"/>
      <c r="J1" s="506"/>
      <c r="K1" s="506"/>
      <c r="L1" s="506"/>
    </row>
    <row r="2" spans="1:12" ht="13.5" customHeight="1">
      <c r="A2" s="507" t="s">
        <v>339</v>
      </c>
      <c r="B2" s="507"/>
      <c r="C2" s="507"/>
      <c r="D2" s="507"/>
      <c r="E2" s="507"/>
      <c r="F2" s="507"/>
      <c r="G2" s="507"/>
      <c r="H2" s="507"/>
      <c r="I2" s="507"/>
      <c r="J2" s="507"/>
      <c r="K2" s="507"/>
      <c r="L2" s="507"/>
    </row>
    <row r="3" spans="1:12" ht="13.5" customHeight="1">
      <c r="A3" s="504" t="s">
        <v>340</v>
      </c>
      <c r="B3" s="504"/>
      <c r="C3" s="504"/>
      <c r="D3" s="504"/>
      <c r="E3" s="504"/>
      <c r="F3" s="504"/>
      <c r="G3" s="504"/>
      <c r="H3" s="504"/>
      <c r="I3" s="504"/>
      <c r="J3" s="504"/>
      <c r="K3" s="504"/>
      <c r="L3" s="504"/>
    </row>
    <row r="4" spans="1:12" ht="162" customHeight="1">
      <c r="A4" s="505" t="s">
        <v>468</v>
      </c>
      <c r="B4" s="505"/>
      <c r="C4" s="505"/>
      <c r="D4" s="505"/>
      <c r="E4" s="505"/>
      <c r="F4" s="505"/>
      <c r="G4" s="505"/>
      <c r="H4" s="505"/>
      <c r="I4" s="505"/>
      <c r="J4" s="505"/>
      <c r="K4" s="505"/>
      <c r="L4" s="505"/>
    </row>
    <row r="5" spans="1:12" ht="13.5" customHeight="1">
      <c r="A5" s="504" t="s">
        <v>341</v>
      </c>
      <c r="B5" s="504"/>
      <c r="C5" s="504"/>
      <c r="D5" s="504"/>
      <c r="E5" s="504"/>
      <c r="F5" s="504"/>
      <c r="G5" s="504"/>
      <c r="H5" s="504"/>
      <c r="I5" s="504"/>
      <c r="J5" s="504"/>
      <c r="K5" s="504"/>
      <c r="L5" s="504"/>
    </row>
    <row r="6" spans="1:12" ht="40.5" customHeight="1">
      <c r="A6" s="505" t="s">
        <v>469</v>
      </c>
      <c r="B6" s="505"/>
      <c r="C6" s="505"/>
      <c r="D6" s="505"/>
      <c r="E6" s="505"/>
      <c r="F6" s="505"/>
      <c r="G6" s="505"/>
      <c r="H6" s="505"/>
      <c r="I6" s="505"/>
      <c r="J6" s="505"/>
      <c r="K6" s="505"/>
      <c r="L6" s="505"/>
    </row>
    <row r="7" spans="1:12" ht="13.5" customHeight="1">
      <c r="A7" s="504" t="s">
        <v>342</v>
      </c>
      <c r="B7" s="504"/>
      <c r="C7" s="504"/>
      <c r="D7" s="504"/>
      <c r="E7" s="504"/>
      <c r="F7" s="504"/>
      <c r="G7" s="504"/>
      <c r="H7" s="504"/>
      <c r="I7" s="504"/>
      <c r="J7" s="504"/>
      <c r="K7" s="504"/>
      <c r="L7" s="504"/>
    </row>
    <row r="8" spans="1:12" ht="175.5" customHeight="1">
      <c r="A8" s="505" t="s">
        <v>470</v>
      </c>
      <c r="B8" s="505"/>
      <c r="C8" s="505"/>
      <c r="D8" s="505"/>
      <c r="E8" s="505"/>
      <c r="F8" s="505"/>
      <c r="G8" s="505"/>
      <c r="H8" s="505"/>
      <c r="I8" s="505"/>
      <c r="J8" s="505"/>
      <c r="K8" s="505"/>
      <c r="L8" s="505"/>
    </row>
    <row r="9" spans="1:12" ht="13.5" customHeight="1">
      <c r="A9" s="504" t="s">
        <v>343</v>
      </c>
      <c r="B9" s="504"/>
      <c r="C9" s="504"/>
      <c r="D9" s="504"/>
      <c r="E9" s="504"/>
      <c r="F9" s="504"/>
      <c r="G9" s="504"/>
      <c r="H9" s="504"/>
      <c r="I9" s="504"/>
      <c r="J9" s="504"/>
      <c r="K9" s="504"/>
      <c r="L9" s="504"/>
    </row>
    <row r="10" spans="1:12" ht="135" customHeight="1">
      <c r="A10" s="505" t="s">
        <v>523</v>
      </c>
      <c r="B10" s="505"/>
      <c r="C10" s="505"/>
      <c r="D10" s="505"/>
      <c r="E10" s="505"/>
      <c r="F10" s="505"/>
      <c r="G10" s="505"/>
      <c r="H10" s="505"/>
      <c r="I10" s="505"/>
      <c r="J10" s="505"/>
      <c r="K10" s="505"/>
      <c r="L10" s="505"/>
    </row>
    <row r="11" spans="1:12">
      <c r="A11" s="504"/>
      <c r="B11" s="504"/>
      <c r="C11" s="504"/>
      <c r="D11" s="504"/>
      <c r="E11" s="504"/>
      <c r="F11" s="504"/>
      <c r="G11" s="504"/>
      <c r="H11" s="504"/>
      <c r="I11" s="504"/>
      <c r="J11" s="504"/>
      <c r="K11" s="504"/>
      <c r="L11" s="504"/>
    </row>
    <row r="12" spans="1:12">
      <c r="A12" s="505"/>
      <c r="B12" s="505"/>
      <c r="C12" s="505"/>
      <c r="D12" s="505"/>
      <c r="E12" s="505"/>
      <c r="F12" s="505"/>
      <c r="G12" s="505"/>
      <c r="H12" s="505"/>
      <c r="I12" s="505"/>
      <c r="J12" s="505"/>
      <c r="K12" s="505"/>
      <c r="L12" s="505"/>
    </row>
    <row r="13" spans="1:12" ht="13.5" customHeight="1">
      <c r="A13" s="504" t="s">
        <v>472</v>
      </c>
      <c r="B13" s="504"/>
      <c r="C13" s="504"/>
      <c r="D13" s="504"/>
      <c r="E13" s="504"/>
      <c r="F13" s="504"/>
      <c r="G13" s="504"/>
      <c r="H13" s="504"/>
      <c r="I13" s="504"/>
      <c r="J13" s="504"/>
      <c r="K13" s="504"/>
      <c r="L13" s="504"/>
    </row>
    <row r="14" spans="1:12" ht="52.5" customHeight="1">
      <c r="A14" s="505" t="s">
        <v>473</v>
      </c>
      <c r="B14" s="505"/>
      <c r="C14" s="505"/>
      <c r="D14" s="505"/>
      <c r="E14" s="505"/>
      <c r="F14" s="505"/>
      <c r="G14" s="505"/>
      <c r="H14" s="505"/>
      <c r="I14" s="505"/>
      <c r="J14" s="505"/>
      <c r="K14" s="505"/>
      <c r="L14" s="505"/>
    </row>
    <row r="15" spans="1:12" ht="13.5" customHeight="1">
      <c r="A15" s="504" t="s">
        <v>474</v>
      </c>
      <c r="B15" s="504"/>
      <c r="C15" s="504"/>
      <c r="D15" s="504"/>
      <c r="E15" s="504"/>
      <c r="F15" s="504"/>
      <c r="G15" s="504"/>
      <c r="H15" s="504"/>
      <c r="I15" s="504"/>
      <c r="J15" s="504"/>
      <c r="K15" s="504"/>
      <c r="L15" s="504"/>
    </row>
    <row r="16" spans="1:12" ht="40.5" customHeight="1">
      <c r="A16" s="505" t="s">
        <v>475</v>
      </c>
      <c r="B16" s="505"/>
      <c r="C16" s="505"/>
      <c r="D16" s="505"/>
      <c r="E16" s="505"/>
      <c r="F16" s="505"/>
      <c r="G16" s="505"/>
      <c r="H16" s="505"/>
      <c r="I16" s="505"/>
      <c r="J16" s="505"/>
      <c r="K16" s="505"/>
      <c r="L16" s="505"/>
    </row>
    <row r="17" spans="1:12">
      <c r="A17" s="505"/>
      <c r="B17" s="505"/>
      <c r="C17" s="505"/>
      <c r="D17" s="505"/>
      <c r="E17" s="505"/>
      <c r="F17" s="505"/>
      <c r="G17" s="505"/>
      <c r="H17" s="505"/>
      <c r="I17" s="505"/>
      <c r="J17" s="505"/>
      <c r="K17" s="505"/>
      <c r="L17" s="505"/>
    </row>
    <row r="18" spans="1:12" ht="13.5" customHeight="1">
      <c r="A18" s="504" t="s">
        <v>476</v>
      </c>
      <c r="B18" s="504"/>
      <c r="C18" s="504"/>
      <c r="D18" s="504"/>
      <c r="E18" s="504"/>
      <c r="F18" s="504"/>
      <c r="G18" s="504"/>
      <c r="H18" s="504"/>
      <c r="I18" s="504"/>
      <c r="J18" s="504"/>
      <c r="K18" s="504"/>
      <c r="L18" s="504"/>
    </row>
    <row r="19" spans="1:12" ht="63" customHeight="1">
      <c r="A19" s="505" t="s">
        <v>545</v>
      </c>
      <c r="B19" s="505"/>
      <c r="C19" s="505"/>
      <c r="D19" s="505"/>
      <c r="E19" s="505"/>
      <c r="F19" s="505"/>
      <c r="G19" s="505"/>
      <c r="H19" s="505"/>
      <c r="I19" s="505"/>
      <c r="J19" s="505"/>
      <c r="K19" s="505"/>
      <c r="L19" s="505"/>
    </row>
    <row r="20" spans="1:12" ht="49.5" customHeight="1">
      <c r="A20" s="505" t="s">
        <v>477</v>
      </c>
      <c r="B20" s="505"/>
      <c r="C20" s="505"/>
      <c r="D20" s="505"/>
      <c r="E20" s="505"/>
      <c r="F20" s="505"/>
      <c r="G20" s="505"/>
      <c r="H20" s="505"/>
      <c r="I20" s="505"/>
      <c r="J20" s="505"/>
      <c r="K20" s="505"/>
      <c r="L20" s="505"/>
    </row>
    <row r="21" spans="1:12">
      <c r="A21" s="506"/>
      <c r="B21" s="506"/>
      <c r="C21" s="506"/>
      <c r="D21" s="506"/>
      <c r="E21" s="506"/>
      <c r="F21" s="506"/>
      <c r="G21" s="506"/>
      <c r="H21" s="506"/>
      <c r="I21" s="506"/>
      <c r="J21" s="506"/>
      <c r="K21" s="506"/>
      <c r="L21" s="506"/>
    </row>
    <row r="22" spans="1:12">
      <c r="A22" s="506"/>
      <c r="B22" s="506"/>
      <c r="C22" s="506"/>
      <c r="D22" s="506"/>
      <c r="E22" s="506"/>
      <c r="F22" s="506"/>
      <c r="G22" s="506"/>
      <c r="H22" s="506"/>
      <c r="I22" s="506"/>
      <c r="J22" s="506"/>
      <c r="K22" s="506"/>
      <c r="L22" s="506"/>
    </row>
    <row r="23" spans="1:12" ht="13.5" customHeight="1">
      <c r="A23" s="507" t="s">
        <v>524</v>
      </c>
      <c r="B23" s="507"/>
      <c r="C23" s="507"/>
      <c r="D23" s="507"/>
      <c r="E23" s="507"/>
      <c r="F23" s="507"/>
      <c r="G23" s="507"/>
      <c r="H23" s="507"/>
      <c r="I23" s="507"/>
      <c r="J23" s="507"/>
      <c r="K23" s="507"/>
      <c r="L23" s="507"/>
    </row>
    <row r="24" spans="1:12" ht="13.5" customHeight="1">
      <c r="A24" s="507" t="s">
        <v>525</v>
      </c>
      <c r="B24" s="507"/>
      <c r="C24" s="507"/>
      <c r="D24" s="507"/>
      <c r="E24" s="507"/>
      <c r="F24" s="507"/>
      <c r="G24" s="507"/>
      <c r="H24" s="507"/>
      <c r="I24" s="507"/>
      <c r="J24" s="507"/>
      <c r="K24" s="507"/>
      <c r="L24" s="507"/>
    </row>
    <row r="25" spans="1:12" ht="13.5" customHeight="1">
      <c r="A25" s="304"/>
      <c r="B25" s="539" t="s">
        <v>526</v>
      </c>
      <c r="C25" s="539"/>
      <c r="D25" s="539"/>
      <c r="E25" s="539"/>
      <c r="F25" s="539" t="s">
        <v>527</v>
      </c>
      <c r="G25" s="539"/>
      <c r="H25" s="539"/>
      <c r="I25" s="539" t="s">
        <v>528</v>
      </c>
      <c r="J25" s="539"/>
      <c r="K25" s="539" t="s">
        <v>529</v>
      </c>
      <c r="L25" s="539"/>
    </row>
    <row r="26" spans="1:12" ht="13.5" customHeight="1">
      <c r="A26" s="304"/>
      <c r="B26" s="537" t="s">
        <v>530</v>
      </c>
      <c r="C26" s="537"/>
      <c r="D26" s="537"/>
      <c r="E26" s="537"/>
      <c r="F26" s="537" t="s">
        <v>531</v>
      </c>
      <c r="G26" s="537"/>
      <c r="H26" s="537"/>
      <c r="I26" s="537" t="s">
        <v>532</v>
      </c>
      <c r="J26" s="537"/>
      <c r="K26" s="538">
        <v>3.0000000000000001E-3</v>
      </c>
      <c r="L26" s="538"/>
    </row>
    <row r="27" spans="1:12" ht="13.5" customHeight="1">
      <c r="A27" s="304"/>
      <c r="B27" s="537" t="s">
        <v>533</v>
      </c>
      <c r="C27" s="537"/>
      <c r="D27" s="537"/>
      <c r="E27" s="537"/>
      <c r="F27" s="537" t="s">
        <v>531</v>
      </c>
      <c r="G27" s="537"/>
      <c r="H27" s="537"/>
      <c r="I27" s="537" t="s">
        <v>532</v>
      </c>
      <c r="J27" s="537"/>
      <c r="K27" s="538">
        <v>2.8570000000000002E-2</v>
      </c>
      <c r="L27" s="538"/>
    </row>
    <row r="28" spans="1:12" ht="13.5" customHeight="1">
      <c r="A28" s="304"/>
      <c r="B28" s="537" t="s">
        <v>534</v>
      </c>
      <c r="C28" s="537"/>
      <c r="D28" s="537"/>
      <c r="E28" s="537"/>
      <c r="F28" s="537" t="s">
        <v>531</v>
      </c>
      <c r="G28" s="537"/>
      <c r="H28" s="537"/>
      <c r="I28" s="537" t="s">
        <v>532</v>
      </c>
      <c r="J28" s="537"/>
      <c r="K28" s="537" t="s">
        <v>535</v>
      </c>
      <c r="L28" s="537"/>
    </row>
    <row r="29" spans="1:12" ht="13.5" customHeight="1">
      <c r="A29" s="304"/>
      <c r="B29" s="537" t="s">
        <v>536</v>
      </c>
      <c r="C29" s="537"/>
      <c r="D29" s="537"/>
      <c r="E29" s="537"/>
      <c r="F29" s="537" t="s">
        <v>531</v>
      </c>
      <c r="G29" s="537"/>
      <c r="H29" s="537"/>
      <c r="I29" s="537" t="s">
        <v>532</v>
      </c>
      <c r="J29" s="537"/>
      <c r="K29" s="538">
        <v>7.3499999999999996E-2</v>
      </c>
      <c r="L29" s="538"/>
    </row>
    <row r="30" spans="1:12" ht="13.5" customHeight="1">
      <c r="A30" s="304"/>
      <c r="B30" s="537" t="s">
        <v>537</v>
      </c>
      <c r="C30" s="537"/>
      <c r="D30" s="537"/>
      <c r="E30" s="537"/>
      <c r="F30" s="537" t="s">
        <v>531</v>
      </c>
      <c r="G30" s="537"/>
      <c r="H30" s="537"/>
      <c r="I30" s="537" t="s">
        <v>532</v>
      </c>
      <c r="J30" s="537"/>
      <c r="K30" s="537" t="s">
        <v>538</v>
      </c>
      <c r="L30" s="537"/>
    </row>
    <row r="31" spans="1:12" ht="13.5" customHeight="1">
      <c r="A31" s="304"/>
      <c r="B31" s="537" t="s">
        <v>539</v>
      </c>
      <c r="C31" s="537"/>
      <c r="D31" s="537"/>
      <c r="E31" s="537"/>
      <c r="F31" s="537" t="s">
        <v>540</v>
      </c>
      <c r="G31" s="537"/>
      <c r="H31" s="537"/>
      <c r="I31" s="537" t="s">
        <v>541</v>
      </c>
      <c r="J31" s="537"/>
      <c r="K31" s="537"/>
      <c r="L31" s="537"/>
    </row>
    <row r="32" spans="1:12" ht="13.5" customHeight="1">
      <c r="A32" s="507" t="s">
        <v>542</v>
      </c>
      <c r="B32" s="507"/>
      <c r="C32" s="507"/>
      <c r="D32" s="507"/>
      <c r="E32" s="507"/>
      <c r="F32" s="507"/>
      <c r="G32" s="507"/>
      <c r="H32" s="507"/>
      <c r="I32" s="507"/>
      <c r="J32" s="507"/>
      <c r="K32" s="507"/>
      <c r="L32" s="507"/>
    </row>
    <row r="33" spans="1:12" ht="13.5" customHeight="1">
      <c r="A33" s="507" t="s">
        <v>543</v>
      </c>
      <c r="B33" s="507"/>
      <c r="C33" s="507"/>
      <c r="D33" s="507"/>
      <c r="E33" s="507"/>
      <c r="F33" s="507"/>
      <c r="G33" s="507"/>
      <c r="H33" s="507"/>
      <c r="I33" s="507"/>
      <c r="J33" s="507"/>
      <c r="K33" s="507"/>
      <c r="L33" s="507"/>
    </row>
    <row r="34" spans="1:12" ht="13.5" customHeight="1">
      <c r="A34" s="304"/>
      <c r="B34" s="304"/>
      <c r="C34" s="304"/>
      <c r="D34" s="304"/>
      <c r="E34" s="304"/>
      <c r="F34" s="304"/>
      <c r="G34" s="304"/>
      <c r="H34" s="304"/>
      <c r="I34" s="304"/>
      <c r="J34" s="304"/>
      <c r="K34" s="304"/>
      <c r="L34" s="304"/>
    </row>
    <row r="35" spans="1:12" ht="40.5" customHeight="1">
      <c r="A35" s="504" t="s">
        <v>479</v>
      </c>
      <c r="B35" s="504"/>
      <c r="C35" s="504"/>
      <c r="D35" s="504"/>
      <c r="E35" s="504"/>
      <c r="F35" s="504"/>
      <c r="G35" s="504"/>
      <c r="H35" s="504"/>
      <c r="I35" s="504"/>
      <c r="J35" s="504"/>
      <c r="K35" s="504"/>
      <c r="L35" s="504"/>
    </row>
    <row r="36" spans="1:12" ht="67.5" customHeight="1">
      <c r="A36" s="505" t="s">
        <v>544</v>
      </c>
      <c r="B36" s="505"/>
      <c r="C36" s="505"/>
      <c r="D36" s="505"/>
      <c r="E36" s="505"/>
      <c r="F36" s="505"/>
      <c r="G36" s="505"/>
      <c r="H36" s="505"/>
      <c r="I36" s="505"/>
      <c r="J36" s="505"/>
      <c r="K36" s="505"/>
      <c r="L36" s="505"/>
    </row>
    <row r="37" spans="1:12" ht="27" customHeight="1">
      <c r="A37" s="504" t="s">
        <v>481</v>
      </c>
      <c r="B37" s="504"/>
      <c r="C37" s="504"/>
      <c r="D37" s="504"/>
      <c r="E37" s="504"/>
      <c r="F37" s="504"/>
      <c r="G37" s="504"/>
      <c r="H37" s="504"/>
      <c r="I37" s="504"/>
      <c r="J37" s="504"/>
      <c r="K37" s="504"/>
      <c r="L37" s="504"/>
    </row>
    <row r="38" spans="1:12" ht="13.5" customHeight="1">
      <c r="A38" s="505" t="s">
        <v>482</v>
      </c>
      <c r="B38" s="505"/>
      <c r="C38" s="505"/>
      <c r="D38" s="505"/>
      <c r="E38" s="505"/>
      <c r="F38" s="505"/>
      <c r="G38" s="505"/>
      <c r="H38" s="505"/>
      <c r="I38" s="505"/>
      <c r="J38" s="505"/>
      <c r="K38" s="505"/>
      <c r="L38" s="505"/>
    </row>
    <row r="39" spans="1:12">
      <c r="A39" s="505"/>
      <c r="B39" s="505"/>
      <c r="C39" s="505"/>
      <c r="D39" s="505"/>
      <c r="E39" s="505"/>
      <c r="F39" s="505"/>
      <c r="G39" s="505"/>
      <c r="H39" s="505"/>
      <c r="I39" s="505"/>
      <c r="J39" s="505"/>
      <c r="K39" s="505"/>
      <c r="L39" s="505"/>
    </row>
  </sheetData>
  <mergeCells count="59">
    <mergeCell ref="A12:L12"/>
    <mergeCell ref="A1:L1"/>
    <mergeCell ref="A2:L2"/>
    <mergeCell ref="A3:L3"/>
    <mergeCell ref="A4:L4"/>
    <mergeCell ref="A5:L5"/>
    <mergeCell ref="A6:L6"/>
    <mergeCell ref="A7:L7"/>
    <mergeCell ref="A8:L8"/>
    <mergeCell ref="A9:L9"/>
    <mergeCell ref="A10:L10"/>
    <mergeCell ref="A11:L11"/>
    <mergeCell ref="A24:L24"/>
    <mergeCell ref="A13:L13"/>
    <mergeCell ref="A14:L14"/>
    <mergeCell ref="A15:L15"/>
    <mergeCell ref="A16:L16"/>
    <mergeCell ref="A17:L17"/>
    <mergeCell ref="A18:L18"/>
    <mergeCell ref="A19:L19"/>
    <mergeCell ref="A20:L20"/>
    <mergeCell ref="A21:L21"/>
    <mergeCell ref="A22:L22"/>
    <mergeCell ref="A23:L23"/>
    <mergeCell ref="B25:E25"/>
    <mergeCell ref="F25:H25"/>
    <mergeCell ref="I25:J25"/>
    <mergeCell ref="K25:L25"/>
    <mergeCell ref="B26:E26"/>
    <mergeCell ref="F26:H26"/>
    <mergeCell ref="I26:J26"/>
    <mergeCell ref="K26:L26"/>
    <mergeCell ref="B27:E27"/>
    <mergeCell ref="F27:H27"/>
    <mergeCell ref="I27:J27"/>
    <mergeCell ref="K27:L27"/>
    <mergeCell ref="B28:E28"/>
    <mergeCell ref="F28:H28"/>
    <mergeCell ref="I28:J28"/>
    <mergeCell ref="K28:L28"/>
    <mergeCell ref="A33:L33"/>
    <mergeCell ref="B29:E29"/>
    <mergeCell ref="F29:H29"/>
    <mergeCell ref="I29:J29"/>
    <mergeCell ref="K29:L29"/>
    <mergeCell ref="B30:E30"/>
    <mergeCell ref="F30:H30"/>
    <mergeCell ref="I30:J30"/>
    <mergeCell ref="K30:L30"/>
    <mergeCell ref="B31:E31"/>
    <mergeCell ref="F31:H31"/>
    <mergeCell ref="I31:J31"/>
    <mergeCell ref="K31:L31"/>
    <mergeCell ref="A32:L32"/>
    <mergeCell ref="A35:L35"/>
    <mergeCell ref="A36:L36"/>
    <mergeCell ref="A37:L37"/>
    <mergeCell ref="A38:L38"/>
    <mergeCell ref="A39:L39"/>
  </mergeCells>
  <phoneticPr fontId="13"/>
  <pageMargins left="0.7" right="0.7" top="0.39370078740157477" bottom="0.39370078740157477" header="0.51181102362204722" footer="0.51181102362204722"/>
  <pageSetup paperSize="9" scale="82" fitToHeight="0" orientation="portrait" r:id="rId1"/>
  <rowBreaks count="1" manualBreakCount="1">
    <brk id="3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opLeftCell="C1" zoomScale="85" zoomScaleNormal="85" zoomScaleSheetLayoutView="85" workbookViewId="0">
      <selection activeCell="AG22" sqref="AG22"/>
    </sheetView>
  </sheetViews>
  <sheetFormatPr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256" width="9" style="9"/>
    <col min="257" max="258" width="0" style="9" hidden="1" customWidth="1"/>
    <col min="259" max="259" width="0.625" style="9" customWidth="1"/>
    <col min="260" max="270" width="2.125" style="9" customWidth="1"/>
    <col min="271" max="271" width="6" style="9" customWidth="1"/>
    <col min="272" max="272" width="22.375" style="9" customWidth="1"/>
    <col min="273" max="273" width="3.375" style="9" bestFit="1" customWidth="1"/>
    <col min="274" max="275" width="2.125" style="9" customWidth="1"/>
    <col min="276" max="280" width="3.875" style="9" customWidth="1"/>
    <col min="281" max="281" width="3.125" style="9" customWidth="1"/>
    <col min="282" max="282" width="24.125" style="9" bestFit="1" customWidth="1"/>
    <col min="283" max="283" width="3.125" style="9" customWidth="1"/>
    <col min="284" max="284" width="0.625" style="9" customWidth="1"/>
    <col min="285" max="285" width="9" style="9"/>
    <col min="286" max="287" width="0" style="9" hidden="1" customWidth="1"/>
    <col min="288" max="512" width="9" style="9"/>
    <col min="513" max="514" width="0" style="9" hidden="1" customWidth="1"/>
    <col min="515" max="515" width="0.625" style="9" customWidth="1"/>
    <col min="516" max="526" width="2.125" style="9" customWidth="1"/>
    <col min="527" max="527" width="6" style="9" customWidth="1"/>
    <col min="528" max="528" width="22.375" style="9" customWidth="1"/>
    <col min="529" max="529" width="3.375" style="9" bestFit="1" customWidth="1"/>
    <col min="530" max="531" width="2.125" style="9" customWidth="1"/>
    <col min="532" max="536" width="3.875" style="9" customWidth="1"/>
    <col min="537" max="537" width="3.125" style="9" customWidth="1"/>
    <col min="538" max="538" width="24.125" style="9" bestFit="1" customWidth="1"/>
    <col min="539" max="539" width="3.125" style="9" customWidth="1"/>
    <col min="540" max="540" width="0.625" style="9" customWidth="1"/>
    <col min="541" max="541" width="9" style="9"/>
    <col min="542" max="543" width="0" style="9" hidden="1" customWidth="1"/>
    <col min="544" max="768" width="9" style="9"/>
    <col min="769" max="770" width="0" style="9" hidden="1" customWidth="1"/>
    <col min="771" max="771" width="0.625" style="9" customWidth="1"/>
    <col min="772" max="782" width="2.125" style="9" customWidth="1"/>
    <col min="783" max="783" width="6" style="9" customWidth="1"/>
    <col min="784" max="784" width="22.375" style="9" customWidth="1"/>
    <col min="785" max="785" width="3.375" style="9" bestFit="1" customWidth="1"/>
    <col min="786" max="787" width="2.125" style="9" customWidth="1"/>
    <col min="788" max="792" width="3.875" style="9" customWidth="1"/>
    <col min="793" max="793" width="3.125" style="9" customWidth="1"/>
    <col min="794" max="794" width="24.125" style="9" bestFit="1" customWidth="1"/>
    <col min="795" max="795" width="3.125" style="9" customWidth="1"/>
    <col min="796" max="796" width="0.625" style="9" customWidth="1"/>
    <col min="797" max="797" width="9" style="9"/>
    <col min="798" max="799" width="0" style="9" hidden="1" customWidth="1"/>
    <col min="800" max="1024" width="9" style="9"/>
    <col min="1025" max="1026" width="0" style="9" hidden="1" customWidth="1"/>
    <col min="1027" max="1027" width="0.625" style="9" customWidth="1"/>
    <col min="1028" max="1038" width="2.125" style="9" customWidth="1"/>
    <col min="1039" max="1039" width="6" style="9" customWidth="1"/>
    <col min="1040" max="1040" width="22.375" style="9" customWidth="1"/>
    <col min="1041" max="1041" width="3.375" style="9" bestFit="1" customWidth="1"/>
    <col min="1042" max="1043" width="2.125" style="9" customWidth="1"/>
    <col min="1044" max="1048" width="3.875" style="9" customWidth="1"/>
    <col min="1049" max="1049" width="3.125" style="9" customWidth="1"/>
    <col min="1050" max="1050" width="24.125" style="9" bestFit="1" customWidth="1"/>
    <col min="1051" max="1051" width="3.125" style="9" customWidth="1"/>
    <col min="1052" max="1052" width="0.625" style="9" customWidth="1"/>
    <col min="1053" max="1053" width="9" style="9"/>
    <col min="1054" max="1055" width="0" style="9" hidden="1" customWidth="1"/>
    <col min="1056" max="1280" width="9" style="9"/>
    <col min="1281" max="1282" width="0" style="9" hidden="1" customWidth="1"/>
    <col min="1283" max="1283" width="0.625" style="9" customWidth="1"/>
    <col min="1284" max="1294" width="2.125" style="9" customWidth="1"/>
    <col min="1295" max="1295" width="6" style="9" customWidth="1"/>
    <col min="1296" max="1296" width="22.375" style="9" customWidth="1"/>
    <col min="1297" max="1297" width="3.375" style="9" bestFit="1" customWidth="1"/>
    <col min="1298" max="1299" width="2.125" style="9" customWidth="1"/>
    <col min="1300" max="1304" width="3.875" style="9" customWidth="1"/>
    <col min="1305" max="1305" width="3.125" style="9" customWidth="1"/>
    <col min="1306" max="1306" width="24.125" style="9" bestFit="1" customWidth="1"/>
    <col min="1307" max="1307" width="3.125" style="9" customWidth="1"/>
    <col min="1308" max="1308" width="0.625" style="9" customWidth="1"/>
    <col min="1309" max="1309" width="9" style="9"/>
    <col min="1310" max="1311" width="0" style="9" hidden="1" customWidth="1"/>
    <col min="1312" max="1536" width="9" style="9"/>
    <col min="1537" max="1538" width="0" style="9" hidden="1" customWidth="1"/>
    <col min="1539" max="1539" width="0.625" style="9" customWidth="1"/>
    <col min="1540" max="1550" width="2.125" style="9" customWidth="1"/>
    <col min="1551" max="1551" width="6" style="9" customWidth="1"/>
    <col min="1552" max="1552" width="22.375" style="9" customWidth="1"/>
    <col min="1553" max="1553" width="3.375" style="9" bestFit="1" customWidth="1"/>
    <col min="1554" max="1555" width="2.125" style="9" customWidth="1"/>
    <col min="1556" max="1560" width="3.875" style="9" customWidth="1"/>
    <col min="1561" max="1561" width="3.125" style="9" customWidth="1"/>
    <col min="1562" max="1562" width="24.125" style="9" bestFit="1" customWidth="1"/>
    <col min="1563" max="1563" width="3.125" style="9" customWidth="1"/>
    <col min="1564" max="1564" width="0.625" style="9" customWidth="1"/>
    <col min="1565" max="1565" width="9" style="9"/>
    <col min="1566" max="1567" width="0" style="9" hidden="1" customWidth="1"/>
    <col min="1568" max="1792" width="9" style="9"/>
    <col min="1793" max="1794" width="0" style="9" hidden="1" customWidth="1"/>
    <col min="1795" max="1795" width="0.625" style="9" customWidth="1"/>
    <col min="1796" max="1806" width="2.125" style="9" customWidth="1"/>
    <col min="1807" max="1807" width="6" style="9" customWidth="1"/>
    <col min="1808" max="1808" width="22.375" style="9" customWidth="1"/>
    <col min="1809" max="1809" width="3.375" style="9" bestFit="1" customWidth="1"/>
    <col min="1810" max="1811" width="2.125" style="9" customWidth="1"/>
    <col min="1812" max="1816" width="3.875" style="9" customWidth="1"/>
    <col min="1817" max="1817" width="3.125" style="9" customWidth="1"/>
    <col min="1818" max="1818" width="24.125" style="9" bestFit="1" customWidth="1"/>
    <col min="1819" max="1819" width="3.125" style="9" customWidth="1"/>
    <col min="1820" max="1820" width="0.625" style="9" customWidth="1"/>
    <col min="1821" max="1821" width="9" style="9"/>
    <col min="1822" max="1823" width="0" style="9" hidden="1" customWidth="1"/>
    <col min="1824" max="2048" width="9" style="9"/>
    <col min="2049" max="2050" width="0" style="9" hidden="1" customWidth="1"/>
    <col min="2051" max="2051" width="0.625" style="9" customWidth="1"/>
    <col min="2052" max="2062" width="2.125" style="9" customWidth="1"/>
    <col min="2063" max="2063" width="6" style="9" customWidth="1"/>
    <col min="2064" max="2064" width="22.375" style="9" customWidth="1"/>
    <col min="2065" max="2065" width="3.375" style="9" bestFit="1" customWidth="1"/>
    <col min="2066" max="2067" width="2.125" style="9" customWidth="1"/>
    <col min="2068" max="2072" width="3.875" style="9" customWidth="1"/>
    <col min="2073" max="2073" width="3.125" style="9" customWidth="1"/>
    <col min="2074" max="2074" width="24.125" style="9" bestFit="1" customWidth="1"/>
    <col min="2075" max="2075" width="3.125" style="9" customWidth="1"/>
    <col min="2076" max="2076" width="0.625" style="9" customWidth="1"/>
    <col min="2077" max="2077" width="9" style="9"/>
    <col min="2078" max="2079" width="0" style="9" hidden="1" customWidth="1"/>
    <col min="2080" max="2304" width="9" style="9"/>
    <col min="2305" max="2306" width="0" style="9" hidden="1" customWidth="1"/>
    <col min="2307" max="2307" width="0.625" style="9" customWidth="1"/>
    <col min="2308" max="2318" width="2.125" style="9" customWidth="1"/>
    <col min="2319" max="2319" width="6" style="9" customWidth="1"/>
    <col min="2320" max="2320" width="22.375" style="9" customWidth="1"/>
    <col min="2321" max="2321" width="3.375" style="9" bestFit="1" customWidth="1"/>
    <col min="2322" max="2323" width="2.125" style="9" customWidth="1"/>
    <col min="2324" max="2328" width="3.875" style="9" customWidth="1"/>
    <col min="2329" max="2329" width="3.125" style="9" customWidth="1"/>
    <col min="2330" max="2330" width="24.125" style="9" bestFit="1" customWidth="1"/>
    <col min="2331" max="2331" width="3.125" style="9" customWidth="1"/>
    <col min="2332" max="2332" width="0.625" style="9" customWidth="1"/>
    <col min="2333" max="2333" width="9" style="9"/>
    <col min="2334" max="2335" width="0" style="9" hidden="1" customWidth="1"/>
    <col min="2336" max="2560" width="9" style="9"/>
    <col min="2561" max="2562" width="0" style="9" hidden="1" customWidth="1"/>
    <col min="2563" max="2563" width="0.625" style="9" customWidth="1"/>
    <col min="2564" max="2574" width="2.125" style="9" customWidth="1"/>
    <col min="2575" max="2575" width="6" style="9" customWidth="1"/>
    <col min="2576" max="2576" width="22.375" style="9" customWidth="1"/>
    <col min="2577" max="2577" width="3.375" style="9" bestFit="1" customWidth="1"/>
    <col min="2578" max="2579" width="2.125" style="9" customWidth="1"/>
    <col min="2580" max="2584" width="3.875" style="9" customWidth="1"/>
    <col min="2585" max="2585" width="3.125" style="9" customWidth="1"/>
    <col min="2586" max="2586" width="24.125" style="9" bestFit="1" customWidth="1"/>
    <col min="2587" max="2587" width="3.125" style="9" customWidth="1"/>
    <col min="2588" max="2588" width="0.625" style="9" customWidth="1"/>
    <col min="2589" max="2589" width="9" style="9"/>
    <col min="2590" max="2591" width="0" style="9" hidden="1" customWidth="1"/>
    <col min="2592" max="2816" width="9" style="9"/>
    <col min="2817" max="2818" width="0" style="9" hidden="1" customWidth="1"/>
    <col min="2819" max="2819" width="0.625" style="9" customWidth="1"/>
    <col min="2820" max="2830" width="2.125" style="9" customWidth="1"/>
    <col min="2831" max="2831" width="6" style="9" customWidth="1"/>
    <col min="2832" max="2832" width="22.375" style="9" customWidth="1"/>
    <col min="2833" max="2833" width="3.375" style="9" bestFit="1" customWidth="1"/>
    <col min="2834" max="2835" width="2.125" style="9" customWidth="1"/>
    <col min="2836" max="2840" width="3.875" style="9" customWidth="1"/>
    <col min="2841" max="2841" width="3.125" style="9" customWidth="1"/>
    <col min="2842" max="2842" width="24.125" style="9" bestFit="1" customWidth="1"/>
    <col min="2843" max="2843" width="3.125" style="9" customWidth="1"/>
    <col min="2844" max="2844" width="0.625" style="9" customWidth="1"/>
    <col min="2845" max="2845" width="9" style="9"/>
    <col min="2846" max="2847" width="0" style="9" hidden="1" customWidth="1"/>
    <col min="2848" max="3072" width="9" style="9"/>
    <col min="3073" max="3074" width="0" style="9" hidden="1" customWidth="1"/>
    <col min="3075" max="3075" width="0.625" style="9" customWidth="1"/>
    <col min="3076" max="3086" width="2.125" style="9" customWidth="1"/>
    <col min="3087" max="3087" width="6" style="9" customWidth="1"/>
    <col min="3088" max="3088" width="22.375" style="9" customWidth="1"/>
    <col min="3089" max="3089" width="3.375" style="9" bestFit="1" customWidth="1"/>
    <col min="3090" max="3091" width="2.125" style="9" customWidth="1"/>
    <col min="3092" max="3096" width="3.875" style="9" customWidth="1"/>
    <col min="3097" max="3097" width="3.125" style="9" customWidth="1"/>
    <col min="3098" max="3098" width="24.125" style="9" bestFit="1" customWidth="1"/>
    <col min="3099" max="3099" width="3.125" style="9" customWidth="1"/>
    <col min="3100" max="3100" width="0.625" style="9" customWidth="1"/>
    <col min="3101" max="3101" width="9" style="9"/>
    <col min="3102" max="3103" width="0" style="9" hidden="1" customWidth="1"/>
    <col min="3104" max="3328" width="9" style="9"/>
    <col min="3329" max="3330" width="0" style="9" hidden="1" customWidth="1"/>
    <col min="3331" max="3331" width="0.625" style="9" customWidth="1"/>
    <col min="3332" max="3342" width="2.125" style="9" customWidth="1"/>
    <col min="3343" max="3343" width="6" style="9" customWidth="1"/>
    <col min="3344" max="3344" width="22.375" style="9" customWidth="1"/>
    <col min="3345" max="3345" width="3.375" style="9" bestFit="1" customWidth="1"/>
    <col min="3346" max="3347" width="2.125" style="9" customWidth="1"/>
    <col min="3348" max="3352" width="3.875" style="9" customWidth="1"/>
    <col min="3353" max="3353" width="3.125" style="9" customWidth="1"/>
    <col min="3354" max="3354" width="24.125" style="9" bestFit="1" customWidth="1"/>
    <col min="3355" max="3355" width="3.125" style="9" customWidth="1"/>
    <col min="3356" max="3356" width="0.625" style="9" customWidth="1"/>
    <col min="3357" max="3357" width="9" style="9"/>
    <col min="3358" max="3359" width="0" style="9" hidden="1" customWidth="1"/>
    <col min="3360" max="3584" width="9" style="9"/>
    <col min="3585" max="3586" width="0" style="9" hidden="1" customWidth="1"/>
    <col min="3587" max="3587" width="0.625" style="9" customWidth="1"/>
    <col min="3588" max="3598" width="2.125" style="9" customWidth="1"/>
    <col min="3599" max="3599" width="6" style="9" customWidth="1"/>
    <col min="3600" max="3600" width="22.375" style="9" customWidth="1"/>
    <col min="3601" max="3601" width="3.375" style="9" bestFit="1" customWidth="1"/>
    <col min="3602" max="3603" width="2.125" style="9" customWidth="1"/>
    <col min="3604" max="3608" width="3.875" style="9" customWidth="1"/>
    <col min="3609" max="3609" width="3.125" style="9" customWidth="1"/>
    <col min="3610" max="3610" width="24.125" style="9" bestFit="1" customWidth="1"/>
    <col min="3611" max="3611" width="3.125" style="9" customWidth="1"/>
    <col min="3612" max="3612" width="0.625" style="9" customWidth="1"/>
    <col min="3613" max="3613" width="9" style="9"/>
    <col min="3614" max="3615" width="0" style="9" hidden="1" customWidth="1"/>
    <col min="3616" max="3840" width="9" style="9"/>
    <col min="3841" max="3842" width="0" style="9" hidden="1" customWidth="1"/>
    <col min="3843" max="3843" width="0.625" style="9" customWidth="1"/>
    <col min="3844" max="3854" width="2.125" style="9" customWidth="1"/>
    <col min="3855" max="3855" width="6" style="9" customWidth="1"/>
    <col min="3856" max="3856" width="22.375" style="9" customWidth="1"/>
    <col min="3857" max="3857" width="3.375" style="9" bestFit="1" customWidth="1"/>
    <col min="3858" max="3859" width="2.125" style="9" customWidth="1"/>
    <col min="3860" max="3864" width="3.875" style="9" customWidth="1"/>
    <col min="3865" max="3865" width="3.125" style="9" customWidth="1"/>
    <col min="3866" max="3866" width="24.125" style="9" bestFit="1" customWidth="1"/>
    <col min="3867" max="3867" width="3.125" style="9" customWidth="1"/>
    <col min="3868" max="3868" width="0.625" style="9" customWidth="1"/>
    <col min="3869" max="3869" width="9" style="9"/>
    <col min="3870" max="3871" width="0" style="9" hidden="1" customWidth="1"/>
    <col min="3872" max="4096" width="9" style="9"/>
    <col min="4097" max="4098" width="0" style="9" hidden="1" customWidth="1"/>
    <col min="4099" max="4099" width="0.625" style="9" customWidth="1"/>
    <col min="4100" max="4110" width="2.125" style="9" customWidth="1"/>
    <col min="4111" max="4111" width="6" style="9" customWidth="1"/>
    <col min="4112" max="4112" width="22.375" style="9" customWidth="1"/>
    <col min="4113" max="4113" width="3.375" style="9" bestFit="1" customWidth="1"/>
    <col min="4114" max="4115" width="2.125" style="9" customWidth="1"/>
    <col min="4116" max="4120" width="3.875" style="9" customWidth="1"/>
    <col min="4121" max="4121" width="3.125" style="9" customWidth="1"/>
    <col min="4122" max="4122" width="24.125" style="9" bestFit="1" customWidth="1"/>
    <col min="4123" max="4123" width="3.125" style="9" customWidth="1"/>
    <col min="4124" max="4124" width="0.625" style="9" customWidth="1"/>
    <col min="4125" max="4125" width="9" style="9"/>
    <col min="4126" max="4127" width="0" style="9" hidden="1" customWidth="1"/>
    <col min="4128" max="4352" width="9" style="9"/>
    <col min="4353" max="4354" width="0" style="9" hidden="1" customWidth="1"/>
    <col min="4355" max="4355" width="0.625" style="9" customWidth="1"/>
    <col min="4356" max="4366" width="2.125" style="9" customWidth="1"/>
    <col min="4367" max="4367" width="6" style="9" customWidth="1"/>
    <col min="4368" max="4368" width="22.375" style="9" customWidth="1"/>
    <col min="4369" max="4369" width="3.375" style="9" bestFit="1" customWidth="1"/>
    <col min="4370" max="4371" width="2.125" style="9" customWidth="1"/>
    <col min="4372" max="4376" width="3.875" style="9" customWidth="1"/>
    <col min="4377" max="4377" width="3.125" style="9" customWidth="1"/>
    <col min="4378" max="4378" width="24.125" style="9" bestFit="1" customWidth="1"/>
    <col min="4379" max="4379" width="3.125" style="9" customWidth="1"/>
    <col min="4380" max="4380" width="0.625" style="9" customWidth="1"/>
    <col min="4381" max="4381" width="9" style="9"/>
    <col min="4382" max="4383" width="0" style="9" hidden="1" customWidth="1"/>
    <col min="4384" max="4608" width="9" style="9"/>
    <col min="4609" max="4610" width="0" style="9" hidden="1" customWidth="1"/>
    <col min="4611" max="4611" width="0.625" style="9" customWidth="1"/>
    <col min="4612" max="4622" width="2.125" style="9" customWidth="1"/>
    <col min="4623" max="4623" width="6" style="9" customWidth="1"/>
    <col min="4624" max="4624" width="22.375" style="9" customWidth="1"/>
    <col min="4625" max="4625" width="3.375" style="9" bestFit="1" customWidth="1"/>
    <col min="4626" max="4627" width="2.125" style="9" customWidth="1"/>
    <col min="4628" max="4632" width="3.875" style="9" customWidth="1"/>
    <col min="4633" max="4633" width="3.125" style="9" customWidth="1"/>
    <col min="4634" max="4634" width="24.125" style="9" bestFit="1" customWidth="1"/>
    <col min="4635" max="4635" width="3.125" style="9" customWidth="1"/>
    <col min="4636" max="4636" width="0.625" style="9" customWidth="1"/>
    <col min="4637" max="4637" width="9" style="9"/>
    <col min="4638" max="4639" width="0" style="9" hidden="1" customWidth="1"/>
    <col min="4640" max="4864" width="9" style="9"/>
    <col min="4865" max="4866" width="0" style="9" hidden="1" customWidth="1"/>
    <col min="4867" max="4867" width="0.625" style="9" customWidth="1"/>
    <col min="4868" max="4878" width="2.125" style="9" customWidth="1"/>
    <col min="4879" max="4879" width="6" style="9" customWidth="1"/>
    <col min="4880" max="4880" width="22.375" style="9" customWidth="1"/>
    <col min="4881" max="4881" width="3.375" style="9" bestFit="1" customWidth="1"/>
    <col min="4882" max="4883" width="2.125" style="9" customWidth="1"/>
    <col min="4884" max="4888" width="3.875" style="9" customWidth="1"/>
    <col min="4889" max="4889" width="3.125" style="9" customWidth="1"/>
    <col min="4890" max="4890" width="24.125" style="9" bestFit="1" customWidth="1"/>
    <col min="4891" max="4891" width="3.125" style="9" customWidth="1"/>
    <col min="4892" max="4892" width="0.625" style="9" customWidth="1"/>
    <col min="4893" max="4893" width="9" style="9"/>
    <col min="4894" max="4895" width="0" style="9" hidden="1" customWidth="1"/>
    <col min="4896" max="5120" width="9" style="9"/>
    <col min="5121" max="5122" width="0" style="9" hidden="1" customWidth="1"/>
    <col min="5123" max="5123" width="0.625" style="9" customWidth="1"/>
    <col min="5124" max="5134" width="2.125" style="9" customWidth="1"/>
    <col min="5135" max="5135" width="6" style="9" customWidth="1"/>
    <col min="5136" max="5136" width="22.375" style="9" customWidth="1"/>
    <col min="5137" max="5137" width="3.375" style="9" bestFit="1" customWidth="1"/>
    <col min="5138" max="5139" width="2.125" style="9" customWidth="1"/>
    <col min="5140" max="5144" width="3.875" style="9" customWidth="1"/>
    <col min="5145" max="5145" width="3.125" style="9" customWidth="1"/>
    <col min="5146" max="5146" width="24.125" style="9" bestFit="1" customWidth="1"/>
    <col min="5147" max="5147" width="3.125" style="9" customWidth="1"/>
    <col min="5148" max="5148" width="0.625" style="9" customWidth="1"/>
    <col min="5149" max="5149" width="9" style="9"/>
    <col min="5150" max="5151" width="0" style="9" hidden="1" customWidth="1"/>
    <col min="5152" max="5376" width="9" style="9"/>
    <col min="5377" max="5378" width="0" style="9" hidden="1" customWidth="1"/>
    <col min="5379" max="5379" width="0.625" style="9" customWidth="1"/>
    <col min="5380" max="5390" width="2.125" style="9" customWidth="1"/>
    <col min="5391" max="5391" width="6" style="9" customWidth="1"/>
    <col min="5392" max="5392" width="22.375" style="9" customWidth="1"/>
    <col min="5393" max="5393" width="3.375" style="9" bestFit="1" customWidth="1"/>
    <col min="5394" max="5395" width="2.125" style="9" customWidth="1"/>
    <col min="5396" max="5400" width="3.875" style="9" customWidth="1"/>
    <col min="5401" max="5401" width="3.125" style="9" customWidth="1"/>
    <col min="5402" max="5402" width="24.125" style="9" bestFit="1" customWidth="1"/>
    <col min="5403" max="5403" width="3.125" style="9" customWidth="1"/>
    <col min="5404" max="5404" width="0.625" style="9" customWidth="1"/>
    <col min="5405" max="5405" width="9" style="9"/>
    <col min="5406" max="5407" width="0" style="9" hidden="1" customWidth="1"/>
    <col min="5408" max="5632" width="9" style="9"/>
    <col min="5633" max="5634" width="0" style="9" hidden="1" customWidth="1"/>
    <col min="5635" max="5635" width="0.625" style="9" customWidth="1"/>
    <col min="5636" max="5646" width="2.125" style="9" customWidth="1"/>
    <col min="5647" max="5647" width="6" style="9" customWidth="1"/>
    <col min="5648" max="5648" width="22.375" style="9" customWidth="1"/>
    <col min="5649" max="5649" width="3.375" style="9" bestFit="1" customWidth="1"/>
    <col min="5650" max="5651" width="2.125" style="9" customWidth="1"/>
    <col min="5652" max="5656" width="3.875" style="9" customWidth="1"/>
    <col min="5657" max="5657" width="3.125" style="9" customWidth="1"/>
    <col min="5658" max="5658" width="24.125" style="9" bestFit="1" customWidth="1"/>
    <col min="5659" max="5659" width="3.125" style="9" customWidth="1"/>
    <col min="5660" max="5660" width="0.625" style="9" customWidth="1"/>
    <col min="5661" max="5661" width="9" style="9"/>
    <col min="5662" max="5663" width="0" style="9" hidden="1" customWidth="1"/>
    <col min="5664" max="5888" width="9" style="9"/>
    <col min="5889" max="5890" width="0" style="9" hidden="1" customWidth="1"/>
    <col min="5891" max="5891" width="0.625" style="9" customWidth="1"/>
    <col min="5892" max="5902" width="2.125" style="9" customWidth="1"/>
    <col min="5903" max="5903" width="6" style="9" customWidth="1"/>
    <col min="5904" max="5904" width="22.375" style="9" customWidth="1"/>
    <col min="5905" max="5905" width="3.375" style="9" bestFit="1" customWidth="1"/>
    <col min="5906" max="5907" width="2.125" style="9" customWidth="1"/>
    <col min="5908" max="5912" width="3.875" style="9" customWidth="1"/>
    <col min="5913" max="5913" width="3.125" style="9" customWidth="1"/>
    <col min="5914" max="5914" width="24.125" style="9" bestFit="1" customWidth="1"/>
    <col min="5915" max="5915" width="3.125" style="9" customWidth="1"/>
    <col min="5916" max="5916" width="0.625" style="9" customWidth="1"/>
    <col min="5917" max="5917" width="9" style="9"/>
    <col min="5918" max="5919" width="0" style="9" hidden="1" customWidth="1"/>
    <col min="5920" max="6144" width="9" style="9"/>
    <col min="6145" max="6146" width="0" style="9" hidden="1" customWidth="1"/>
    <col min="6147" max="6147" width="0.625" style="9" customWidth="1"/>
    <col min="6148" max="6158" width="2.125" style="9" customWidth="1"/>
    <col min="6159" max="6159" width="6" style="9" customWidth="1"/>
    <col min="6160" max="6160" width="22.375" style="9" customWidth="1"/>
    <col min="6161" max="6161" width="3.375" style="9" bestFit="1" customWidth="1"/>
    <col min="6162" max="6163" width="2.125" style="9" customWidth="1"/>
    <col min="6164" max="6168" width="3.875" style="9" customWidth="1"/>
    <col min="6169" max="6169" width="3.125" style="9" customWidth="1"/>
    <col min="6170" max="6170" width="24.125" style="9" bestFit="1" customWidth="1"/>
    <col min="6171" max="6171" width="3.125" style="9" customWidth="1"/>
    <col min="6172" max="6172" width="0.625" style="9" customWidth="1"/>
    <col min="6173" max="6173" width="9" style="9"/>
    <col min="6174" max="6175" width="0" style="9" hidden="1" customWidth="1"/>
    <col min="6176" max="6400" width="9" style="9"/>
    <col min="6401" max="6402" width="0" style="9" hidden="1" customWidth="1"/>
    <col min="6403" max="6403" width="0.625" style="9" customWidth="1"/>
    <col min="6404" max="6414" width="2.125" style="9" customWidth="1"/>
    <col min="6415" max="6415" width="6" style="9" customWidth="1"/>
    <col min="6416" max="6416" width="22.375" style="9" customWidth="1"/>
    <col min="6417" max="6417" width="3.375" style="9" bestFit="1" customWidth="1"/>
    <col min="6418" max="6419" width="2.125" style="9" customWidth="1"/>
    <col min="6420" max="6424" width="3.875" style="9" customWidth="1"/>
    <col min="6425" max="6425" width="3.125" style="9" customWidth="1"/>
    <col min="6426" max="6426" width="24.125" style="9" bestFit="1" customWidth="1"/>
    <col min="6427" max="6427" width="3.125" style="9" customWidth="1"/>
    <col min="6428" max="6428" width="0.625" style="9" customWidth="1"/>
    <col min="6429" max="6429" width="9" style="9"/>
    <col min="6430" max="6431" width="0" style="9" hidden="1" customWidth="1"/>
    <col min="6432" max="6656" width="9" style="9"/>
    <col min="6657" max="6658" width="0" style="9" hidden="1" customWidth="1"/>
    <col min="6659" max="6659" width="0.625" style="9" customWidth="1"/>
    <col min="6660" max="6670" width="2.125" style="9" customWidth="1"/>
    <col min="6671" max="6671" width="6" style="9" customWidth="1"/>
    <col min="6672" max="6672" width="22.375" style="9" customWidth="1"/>
    <col min="6673" max="6673" width="3.375" style="9" bestFit="1" customWidth="1"/>
    <col min="6674" max="6675" width="2.125" style="9" customWidth="1"/>
    <col min="6676" max="6680" width="3.875" style="9" customWidth="1"/>
    <col min="6681" max="6681" width="3.125" style="9" customWidth="1"/>
    <col min="6682" max="6682" width="24.125" style="9" bestFit="1" customWidth="1"/>
    <col min="6683" max="6683" width="3.125" style="9" customWidth="1"/>
    <col min="6684" max="6684" width="0.625" style="9" customWidth="1"/>
    <col min="6685" max="6685" width="9" style="9"/>
    <col min="6686" max="6687" width="0" style="9" hidden="1" customWidth="1"/>
    <col min="6688" max="6912" width="9" style="9"/>
    <col min="6913" max="6914" width="0" style="9" hidden="1" customWidth="1"/>
    <col min="6915" max="6915" width="0.625" style="9" customWidth="1"/>
    <col min="6916" max="6926" width="2.125" style="9" customWidth="1"/>
    <col min="6927" max="6927" width="6" style="9" customWidth="1"/>
    <col min="6928" max="6928" width="22.375" style="9" customWidth="1"/>
    <col min="6929" max="6929" width="3.375" style="9" bestFit="1" customWidth="1"/>
    <col min="6930" max="6931" width="2.125" style="9" customWidth="1"/>
    <col min="6932" max="6936" width="3.875" style="9" customWidth="1"/>
    <col min="6937" max="6937" width="3.125" style="9" customWidth="1"/>
    <col min="6938" max="6938" width="24.125" style="9" bestFit="1" customWidth="1"/>
    <col min="6939" max="6939" width="3.125" style="9" customWidth="1"/>
    <col min="6940" max="6940" width="0.625" style="9" customWidth="1"/>
    <col min="6941" max="6941" width="9" style="9"/>
    <col min="6942" max="6943" width="0" style="9" hidden="1" customWidth="1"/>
    <col min="6944" max="7168" width="9" style="9"/>
    <col min="7169" max="7170" width="0" style="9" hidden="1" customWidth="1"/>
    <col min="7171" max="7171" width="0.625" style="9" customWidth="1"/>
    <col min="7172" max="7182" width="2.125" style="9" customWidth="1"/>
    <col min="7183" max="7183" width="6" style="9" customWidth="1"/>
    <col min="7184" max="7184" width="22.375" style="9" customWidth="1"/>
    <col min="7185" max="7185" width="3.375" style="9" bestFit="1" customWidth="1"/>
    <col min="7186" max="7187" width="2.125" style="9" customWidth="1"/>
    <col min="7188" max="7192" width="3.875" style="9" customWidth="1"/>
    <col min="7193" max="7193" width="3.125" style="9" customWidth="1"/>
    <col min="7194" max="7194" width="24.125" style="9" bestFit="1" customWidth="1"/>
    <col min="7195" max="7195" width="3.125" style="9" customWidth="1"/>
    <col min="7196" max="7196" width="0.625" style="9" customWidth="1"/>
    <col min="7197" max="7197" width="9" style="9"/>
    <col min="7198" max="7199" width="0" style="9" hidden="1" customWidth="1"/>
    <col min="7200" max="7424" width="9" style="9"/>
    <col min="7425" max="7426" width="0" style="9" hidden="1" customWidth="1"/>
    <col min="7427" max="7427" width="0.625" style="9" customWidth="1"/>
    <col min="7428" max="7438" width="2.125" style="9" customWidth="1"/>
    <col min="7439" max="7439" width="6" style="9" customWidth="1"/>
    <col min="7440" max="7440" width="22.375" style="9" customWidth="1"/>
    <col min="7441" max="7441" width="3.375" style="9" bestFit="1" customWidth="1"/>
    <col min="7442" max="7443" width="2.125" style="9" customWidth="1"/>
    <col min="7444" max="7448" width="3.875" style="9" customWidth="1"/>
    <col min="7449" max="7449" width="3.125" style="9" customWidth="1"/>
    <col min="7450" max="7450" width="24.125" style="9" bestFit="1" customWidth="1"/>
    <col min="7451" max="7451" width="3.125" style="9" customWidth="1"/>
    <col min="7452" max="7452" width="0.625" style="9" customWidth="1"/>
    <col min="7453" max="7453" width="9" style="9"/>
    <col min="7454" max="7455" width="0" style="9" hidden="1" customWidth="1"/>
    <col min="7456" max="7680" width="9" style="9"/>
    <col min="7681" max="7682" width="0" style="9" hidden="1" customWidth="1"/>
    <col min="7683" max="7683" width="0.625" style="9" customWidth="1"/>
    <col min="7684" max="7694" width="2.125" style="9" customWidth="1"/>
    <col min="7695" max="7695" width="6" style="9" customWidth="1"/>
    <col min="7696" max="7696" width="22.375" style="9" customWidth="1"/>
    <col min="7697" max="7697" width="3.375" style="9" bestFit="1" customWidth="1"/>
    <col min="7698" max="7699" width="2.125" style="9" customWidth="1"/>
    <col min="7700" max="7704" width="3.875" style="9" customWidth="1"/>
    <col min="7705" max="7705" width="3.125" style="9" customWidth="1"/>
    <col min="7706" max="7706" width="24.125" style="9" bestFit="1" customWidth="1"/>
    <col min="7707" max="7707" width="3.125" style="9" customWidth="1"/>
    <col min="7708" max="7708" width="0.625" style="9" customWidth="1"/>
    <col min="7709" max="7709" width="9" style="9"/>
    <col min="7710" max="7711" width="0" style="9" hidden="1" customWidth="1"/>
    <col min="7712" max="7936" width="9" style="9"/>
    <col min="7937" max="7938" width="0" style="9" hidden="1" customWidth="1"/>
    <col min="7939" max="7939" width="0.625" style="9" customWidth="1"/>
    <col min="7940" max="7950" width="2.125" style="9" customWidth="1"/>
    <col min="7951" max="7951" width="6" style="9" customWidth="1"/>
    <col min="7952" max="7952" width="22.375" style="9" customWidth="1"/>
    <col min="7953" max="7953" width="3.375" style="9" bestFit="1" customWidth="1"/>
    <col min="7954" max="7955" width="2.125" style="9" customWidth="1"/>
    <col min="7956" max="7960" width="3.875" style="9" customWidth="1"/>
    <col min="7961" max="7961" width="3.125" style="9" customWidth="1"/>
    <col min="7962" max="7962" width="24.125" style="9" bestFit="1" customWidth="1"/>
    <col min="7963" max="7963" width="3.125" style="9" customWidth="1"/>
    <col min="7964" max="7964" width="0.625" style="9" customWidth="1"/>
    <col min="7965" max="7965" width="9" style="9"/>
    <col min="7966" max="7967" width="0" style="9" hidden="1" customWidth="1"/>
    <col min="7968" max="8192" width="9" style="9"/>
    <col min="8193" max="8194" width="0" style="9" hidden="1" customWidth="1"/>
    <col min="8195" max="8195" width="0.625" style="9" customWidth="1"/>
    <col min="8196" max="8206" width="2.125" style="9" customWidth="1"/>
    <col min="8207" max="8207" width="6" style="9" customWidth="1"/>
    <col min="8208" max="8208" width="22.375" style="9" customWidth="1"/>
    <col min="8209" max="8209" width="3.375" style="9" bestFit="1" customWidth="1"/>
    <col min="8210" max="8211" width="2.125" style="9" customWidth="1"/>
    <col min="8212" max="8216" width="3.875" style="9" customWidth="1"/>
    <col min="8217" max="8217" width="3.125" style="9" customWidth="1"/>
    <col min="8218" max="8218" width="24.125" style="9" bestFit="1" customWidth="1"/>
    <col min="8219" max="8219" width="3.125" style="9" customWidth="1"/>
    <col min="8220" max="8220" width="0.625" style="9" customWidth="1"/>
    <col min="8221" max="8221" width="9" style="9"/>
    <col min="8222" max="8223" width="0" style="9" hidden="1" customWidth="1"/>
    <col min="8224" max="8448" width="9" style="9"/>
    <col min="8449" max="8450" width="0" style="9" hidden="1" customWidth="1"/>
    <col min="8451" max="8451" width="0.625" style="9" customWidth="1"/>
    <col min="8452" max="8462" width="2.125" style="9" customWidth="1"/>
    <col min="8463" max="8463" width="6" style="9" customWidth="1"/>
    <col min="8464" max="8464" width="22.375" style="9" customWidth="1"/>
    <col min="8465" max="8465" width="3.375" style="9" bestFit="1" customWidth="1"/>
    <col min="8466" max="8467" width="2.125" style="9" customWidth="1"/>
    <col min="8468" max="8472" width="3.875" style="9" customWidth="1"/>
    <col min="8473" max="8473" width="3.125" style="9" customWidth="1"/>
    <col min="8474" max="8474" width="24.125" style="9" bestFit="1" customWidth="1"/>
    <col min="8475" max="8475" width="3.125" style="9" customWidth="1"/>
    <col min="8476" max="8476" width="0.625" style="9" customWidth="1"/>
    <col min="8477" max="8477" width="9" style="9"/>
    <col min="8478" max="8479" width="0" style="9" hidden="1" customWidth="1"/>
    <col min="8480" max="8704" width="9" style="9"/>
    <col min="8705" max="8706" width="0" style="9" hidden="1" customWidth="1"/>
    <col min="8707" max="8707" width="0.625" style="9" customWidth="1"/>
    <col min="8708" max="8718" width="2.125" style="9" customWidth="1"/>
    <col min="8719" max="8719" width="6" style="9" customWidth="1"/>
    <col min="8720" max="8720" width="22.375" style="9" customWidth="1"/>
    <col min="8721" max="8721" width="3.375" style="9" bestFit="1" customWidth="1"/>
    <col min="8722" max="8723" width="2.125" style="9" customWidth="1"/>
    <col min="8724" max="8728" width="3.875" style="9" customWidth="1"/>
    <col min="8729" max="8729" width="3.125" style="9" customWidth="1"/>
    <col min="8730" max="8730" width="24.125" style="9" bestFit="1" customWidth="1"/>
    <col min="8731" max="8731" width="3.125" style="9" customWidth="1"/>
    <col min="8732" max="8732" width="0.625" style="9" customWidth="1"/>
    <col min="8733" max="8733" width="9" style="9"/>
    <col min="8734" max="8735" width="0" style="9" hidden="1" customWidth="1"/>
    <col min="8736" max="8960" width="9" style="9"/>
    <col min="8961" max="8962" width="0" style="9" hidden="1" customWidth="1"/>
    <col min="8963" max="8963" width="0.625" style="9" customWidth="1"/>
    <col min="8964" max="8974" width="2.125" style="9" customWidth="1"/>
    <col min="8975" max="8975" width="6" style="9" customWidth="1"/>
    <col min="8976" max="8976" width="22.375" style="9" customWidth="1"/>
    <col min="8977" max="8977" width="3.375" style="9" bestFit="1" customWidth="1"/>
    <col min="8978" max="8979" width="2.125" style="9" customWidth="1"/>
    <col min="8980" max="8984" width="3.875" style="9" customWidth="1"/>
    <col min="8985" max="8985" width="3.125" style="9" customWidth="1"/>
    <col min="8986" max="8986" width="24.125" style="9" bestFit="1" customWidth="1"/>
    <col min="8987" max="8987" width="3.125" style="9" customWidth="1"/>
    <col min="8988" max="8988" width="0.625" style="9" customWidth="1"/>
    <col min="8989" max="8989" width="9" style="9"/>
    <col min="8990" max="8991" width="0" style="9" hidden="1" customWidth="1"/>
    <col min="8992" max="9216" width="9" style="9"/>
    <col min="9217" max="9218" width="0" style="9" hidden="1" customWidth="1"/>
    <col min="9219" max="9219" width="0.625" style="9" customWidth="1"/>
    <col min="9220" max="9230" width="2.125" style="9" customWidth="1"/>
    <col min="9231" max="9231" width="6" style="9" customWidth="1"/>
    <col min="9232" max="9232" width="22.375" style="9" customWidth="1"/>
    <col min="9233" max="9233" width="3.375" style="9" bestFit="1" customWidth="1"/>
    <col min="9234" max="9235" width="2.125" style="9" customWidth="1"/>
    <col min="9236" max="9240" width="3.875" style="9" customWidth="1"/>
    <col min="9241" max="9241" width="3.125" style="9" customWidth="1"/>
    <col min="9242" max="9242" width="24.125" style="9" bestFit="1" customWidth="1"/>
    <col min="9243" max="9243" width="3.125" style="9" customWidth="1"/>
    <col min="9244" max="9244" width="0.625" style="9" customWidth="1"/>
    <col min="9245" max="9245" width="9" style="9"/>
    <col min="9246" max="9247" width="0" style="9" hidden="1" customWidth="1"/>
    <col min="9248" max="9472" width="9" style="9"/>
    <col min="9473" max="9474" width="0" style="9" hidden="1" customWidth="1"/>
    <col min="9475" max="9475" width="0.625" style="9" customWidth="1"/>
    <col min="9476" max="9486" width="2.125" style="9" customWidth="1"/>
    <col min="9487" max="9487" width="6" style="9" customWidth="1"/>
    <col min="9488" max="9488" width="22.375" style="9" customWidth="1"/>
    <col min="9489" max="9489" width="3.375" style="9" bestFit="1" customWidth="1"/>
    <col min="9490" max="9491" width="2.125" style="9" customWidth="1"/>
    <col min="9492" max="9496" width="3.875" style="9" customWidth="1"/>
    <col min="9497" max="9497" width="3.125" style="9" customWidth="1"/>
    <col min="9498" max="9498" width="24.125" style="9" bestFit="1" customWidth="1"/>
    <col min="9499" max="9499" width="3.125" style="9" customWidth="1"/>
    <col min="9500" max="9500" width="0.625" style="9" customWidth="1"/>
    <col min="9501" max="9501" width="9" style="9"/>
    <col min="9502" max="9503" width="0" style="9" hidden="1" customWidth="1"/>
    <col min="9504" max="9728" width="9" style="9"/>
    <col min="9729" max="9730" width="0" style="9" hidden="1" customWidth="1"/>
    <col min="9731" max="9731" width="0.625" style="9" customWidth="1"/>
    <col min="9732" max="9742" width="2.125" style="9" customWidth="1"/>
    <col min="9743" max="9743" width="6" style="9" customWidth="1"/>
    <col min="9744" max="9744" width="22.375" style="9" customWidth="1"/>
    <col min="9745" max="9745" width="3.375" style="9" bestFit="1" customWidth="1"/>
    <col min="9746" max="9747" width="2.125" style="9" customWidth="1"/>
    <col min="9748" max="9752" width="3.875" style="9" customWidth="1"/>
    <col min="9753" max="9753" width="3.125" style="9" customWidth="1"/>
    <col min="9754" max="9754" width="24.125" style="9" bestFit="1" customWidth="1"/>
    <col min="9755" max="9755" width="3.125" style="9" customWidth="1"/>
    <col min="9756" max="9756" width="0.625" style="9" customWidth="1"/>
    <col min="9757" max="9757" width="9" style="9"/>
    <col min="9758" max="9759" width="0" style="9" hidden="1" customWidth="1"/>
    <col min="9760" max="9984" width="9" style="9"/>
    <col min="9985" max="9986" width="0" style="9" hidden="1" customWidth="1"/>
    <col min="9987" max="9987" width="0.625" style="9" customWidth="1"/>
    <col min="9988" max="9998" width="2.125" style="9" customWidth="1"/>
    <col min="9999" max="9999" width="6" style="9" customWidth="1"/>
    <col min="10000" max="10000" width="22.375" style="9" customWidth="1"/>
    <col min="10001" max="10001" width="3.375" style="9" bestFit="1" customWidth="1"/>
    <col min="10002" max="10003" width="2.125" style="9" customWidth="1"/>
    <col min="10004" max="10008" width="3.875" style="9" customWidth="1"/>
    <col min="10009" max="10009" width="3.125" style="9" customWidth="1"/>
    <col min="10010" max="10010" width="24.125" style="9" bestFit="1" customWidth="1"/>
    <col min="10011" max="10011" width="3.125" style="9" customWidth="1"/>
    <col min="10012" max="10012" width="0.625" style="9" customWidth="1"/>
    <col min="10013" max="10013" width="9" style="9"/>
    <col min="10014" max="10015" width="0" style="9" hidden="1" customWidth="1"/>
    <col min="10016" max="10240" width="9" style="9"/>
    <col min="10241" max="10242" width="0" style="9" hidden="1" customWidth="1"/>
    <col min="10243" max="10243" width="0.625" style="9" customWidth="1"/>
    <col min="10244" max="10254" width="2.125" style="9" customWidth="1"/>
    <col min="10255" max="10255" width="6" style="9" customWidth="1"/>
    <col min="10256" max="10256" width="22.375" style="9" customWidth="1"/>
    <col min="10257" max="10257" width="3.375" style="9" bestFit="1" customWidth="1"/>
    <col min="10258" max="10259" width="2.125" style="9" customWidth="1"/>
    <col min="10260" max="10264" width="3.875" style="9" customWidth="1"/>
    <col min="10265" max="10265" width="3.125" style="9" customWidth="1"/>
    <col min="10266" max="10266" width="24.125" style="9" bestFit="1" customWidth="1"/>
    <col min="10267" max="10267" width="3.125" style="9" customWidth="1"/>
    <col min="10268" max="10268" width="0.625" style="9" customWidth="1"/>
    <col min="10269" max="10269" width="9" style="9"/>
    <col min="10270" max="10271" width="0" style="9" hidden="1" customWidth="1"/>
    <col min="10272" max="10496" width="9" style="9"/>
    <col min="10497" max="10498" width="0" style="9" hidden="1" customWidth="1"/>
    <col min="10499" max="10499" width="0.625" style="9" customWidth="1"/>
    <col min="10500" max="10510" width="2.125" style="9" customWidth="1"/>
    <col min="10511" max="10511" width="6" style="9" customWidth="1"/>
    <col min="10512" max="10512" width="22.375" style="9" customWidth="1"/>
    <col min="10513" max="10513" width="3.375" style="9" bestFit="1" customWidth="1"/>
    <col min="10514" max="10515" width="2.125" style="9" customWidth="1"/>
    <col min="10516" max="10520" width="3.875" style="9" customWidth="1"/>
    <col min="10521" max="10521" width="3.125" style="9" customWidth="1"/>
    <col min="10522" max="10522" width="24.125" style="9" bestFit="1" customWidth="1"/>
    <col min="10523" max="10523" width="3.125" style="9" customWidth="1"/>
    <col min="10524" max="10524" width="0.625" style="9" customWidth="1"/>
    <col min="10525" max="10525" width="9" style="9"/>
    <col min="10526" max="10527" width="0" style="9" hidden="1" customWidth="1"/>
    <col min="10528" max="10752" width="9" style="9"/>
    <col min="10753" max="10754" width="0" style="9" hidden="1" customWidth="1"/>
    <col min="10755" max="10755" width="0.625" style="9" customWidth="1"/>
    <col min="10756" max="10766" width="2.125" style="9" customWidth="1"/>
    <col min="10767" max="10767" width="6" style="9" customWidth="1"/>
    <col min="10768" max="10768" width="22.375" style="9" customWidth="1"/>
    <col min="10769" max="10769" width="3.375" style="9" bestFit="1" customWidth="1"/>
    <col min="10770" max="10771" width="2.125" style="9" customWidth="1"/>
    <col min="10772" max="10776" width="3.875" style="9" customWidth="1"/>
    <col min="10777" max="10777" width="3.125" style="9" customWidth="1"/>
    <col min="10778" max="10778" width="24.125" style="9" bestFit="1" customWidth="1"/>
    <col min="10779" max="10779" width="3.125" style="9" customWidth="1"/>
    <col min="10780" max="10780" width="0.625" style="9" customWidth="1"/>
    <col min="10781" max="10781" width="9" style="9"/>
    <col min="10782" max="10783" width="0" style="9" hidden="1" customWidth="1"/>
    <col min="10784" max="11008" width="9" style="9"/>
    <col min="11009" max="11010" width="0" style="9" hidden="1" customWidth="1"/>
    <col min="11011" max="11011" width="0.625" style="9" customWidth="1"/>
    <col min="11012" max="11022" width="2.125" style="9" customWidth="1"/>
    <col min="11023" max="11023" width="6" style="9" customWidth="1"/>
    <col min="11024" max="11024" width="22.375" style="9" customWidth="1"/>
    <col min="11025" max="11025" width="3.375" style="9" bestFit="1" customWidth="1"/>
    <col min="11026" max="11027" width="2.125" style="9" customWidth="1"/>
    <col min="11028" max="11032" width="3.875" style="9" customWidth="1"/>
    <col min="11033" max="11033" width="3.125" style="9" customWidth="1"/>
    <col min="11034" max="11034" width="24.125" style="9" bestFit="1" customWidth="1"/>
    <col min="11035" max="11035" width="3.125" style="9" customWidth="1"/>
    <col min="11036" max="11036" width="0.625" style="9" customWidth="1"/>
    <col min="11037" max="11037" width="9" style="9"/>
    <col min="11038" max="11039" width="0" style="9" hidden="1" customWidth="1"/>
    <col min="11040" max="11264" width="9" style="9"/>
    <col min="11265" max="11266" width="0" style="9" hidden="1" customWidth="1"/>
    <col min="11267" max="11267" width="0.625" style="9" customWidth="1"/>
    <col min="11268" max="11278" width="2.125" style="9" customWidth="1"/>
    <col min="11279" max="11279" width="6" style="9" customWidth="1"/>
    <col min="11280" max="11280" width="22.375" style="9" customWidth="1"/>
    <col min="11281" max="11281" width="3.375" style="9" bestFit="1" customWidth="1"/>
    <col min="11282" max="11283" width="2.125" style="9" customWidth="1"/>
    <col min="11284" max="11288" width="3.875" style="9" customWidth="1"/>
    <col min="11289" max="11289" width="3.125" style="9" customWidth="1"/>
    <col min="11290" max="11290" width="24.125" style="9" bestFit="1" customWidth="1"/>
    <col min="11291" max="11291" width="3.125" style="9" customWidth="1"/>
    <col min="11292" max="11292" width="0.625" style="9" customWidth="1"/>
    <col min="11293" max="11293" width="9" style="9"/>
    <col min="11294" max="11295" width="0" style="9" hidden="1" customWidth="1"/>
    <col min="11296" max="11520" width="9" style="9"/>
    <col min="11521" max="11522" width="0" style="9" hidden="1" customWidth="1"/>
    <col min="11523" max="11523" width="0.625" style="9" customWidth="1"/>
    <col min="11524" max="11534" width="2.125" style="9" customWidth="1"/>
    <col min="11535" max="11535" width="6" style="9" customWidth="1"/>
    <col min="11536" max="11536" width="22.375" style="9" customWidth="1"/>
    <col min="11537" max="11537" width="3.375" style="9" bestFit="1" customWidth="1"/>
    <col min="11538" max="11539" width="2.125" style="9" customWidth="1"/>
    <col min="11540" max="11544" width="3.875" style="9" customWidth="1"/>
    <col min="11545" max="11545" width="3.125" style="9" customWidth="1"/>
    <col min="11546" max="11546" width="24.125" style="9" bestFit="1" customWidth="1"/>
    <col min="11547" max="11547" width="3.125" style="9" customWidth="1"/>
    <col min="11548" max="11548" width="0.625" style="9" customWidth="1"/>
    <col min="11549" max="11549" width="9" style="9"/>
    <col min="11550" max="11551" width="0" style="9" hidden="1" customWidth="1"/>
    <col min="11552" max="11776" width="9" style="9"/>
    <col min="11777" max="11778" width="0" style="9" hidden="1" customWidth="1"/>
    <col min="11779" max="11779" width="0.625" style="9" customWidth="1"/>
    <col min="11780" max="11790" width="2.125" style="9" customWidth="1"/>
    <col min="11791" max="11791" width="6" style="9" customWidth="1"/>
    <col min="11792" max="11792" width="22.375" style="9" customWidth="1"/>
    <col min="11793" max="11793" width="3.375" style="9" bestFit="1" customWidth="1"/>
    <col min="11794" max="11795" width="2.125" style="9" customWidth="1"/>
    <col min="11796" max="11800" width="3.875" style="9" customWidth="1"/>
    <col min="11801" max="11801" width="3.125" style="9" customWidth="1"/>
    <col min="11802" max="11802" width="24.125" style="9" bestFit="1" customWidth="1"/>
    <col min="11803" max="11803" width="3.125" style="9" customWidth="1"/>
    <col min="11804" max="11804" width="0.625" style="9" customWidth="1"/>
    <col min="11805" max="11805" width="9" style="9"/>
    <col min="11806" max="11807" width="0" style="9" hidden="1" customWidth="1"/>
    <col min="11808" max="12032" width="9" style="9"/>
    <col min="12033" max="12034" width="0" style="9" hidden="1" customWidth="1"/>
    <col min="12035" max="12035" width="0.625" style="9" customWidth="1"/>
    <col min="12036" max="12046" width="2.125" style="9" customWidth="1"/>
    <col min="12047" max="12047" width="6" style="9" customWidth="1"/>
    <col min="12048" max="12048" width="22.375" style="9" customWidth="1"/>
    <col min="12049" max="12049" width="3.375" style="9" bestFit="1" customWidth="1"/>
    <col min="12050" max="12051" width="2.125" style="9" customWidth="1"/>
    <col min="12052" max="12056" width="3.875" style="9" customWidth="1"/>
    <col min="12057" max="12057" width="3.125" style="9" customWidth="1"/>
    <col min="12058" max="12058" width="24.125" style="9" bestFit="1" customWidth="1"/>
    <col min="12059" max="12059" width="3.125" style="9" customWidth="1"/>
    <col min="12060" max="12060" width="0.625" style="9" customWidth="1"/>
    <col min="12061" max="12061" width="9" style="9"/>
    <col min="12062" max="12063" width="0" style="9" hidden="1" customWidth="1"/>
    <col min="12064" max="12288" width="9" style="9"/>
    <col min="12289" max="12290" width="0" style="9" hidden="1" customWidth="1"/>
    <col min="12291" max="12291" width="0.625" style="9" customWidth="1"/>
    <col min="12292" max="12302" width="2.125" style="9" customWidth="1"/>
    <col min="12303" max="12303" width="6" style="9" customWidth="1"/>
    <col min="12304" max="12304" width="22.375" style="9" customWidth="1"/>
    <col min="12305" max="12305" width="3.375" style="9" bestFit="1" customWidth="1"/>
    <col min="12306" max="12307" width="2.125" style="9" customWidth="1"/>
    <col min="12308" max="12312" width="3.875" style="9" customWidth="1"/>
    <col min="12313" max="12313" width="3.125" style="9" customWidth="1"/>
    <col min="12314" max="12314" width="24.125" style="9" bestFit="1" customWidth="1"/>
    <col min="12315" max="12315" width="3.125" style="9" customWidth="1"/>
    <col min="12316" max="12316" width="0.625" style="9" customWidth="1"/>
    <col min="12317" max="12317" width="9" style="9"/>
    <col min="12318" max="12319" width="0" style="9" hidden="1" customWidth="1"/>
    <col min="12320" max="12544" width="9" style="9"/>
    <col min="12545" max="12546" width="0" style="9" hidden="1" customWidth="1"/>
    <col min="12547" max="12547" width="0.625" style="9" customWidth="1"/>
    <col min="12548" max="12558" width="2.125" style="9" customWidth="1"/>
    <col min="12559" max="12559" width="6" style="9" customWidth="1"/>
    <col min="12560" max="12560" width="22.375" style="9" customWidth="1"/>
    <col min="12561" max="12561" width="3.375" style="9" bestFit="1" customWidth="1"/>
    <col min="12562" max="12563" width="2.125" style="9" customWidth="1"/>
    <col min="12564" max="12568" width="3.875" style="9" customWidth="1"/>
    <col min="12569" max="12569" width="3.125" style="9" customWidth="1"/>
    <col min="12570" max="12570" width="24.125" style="9" bestFit="1" customWidth="1"/>
    <col min="12571" max="12571" width="3.125" style="9" customWidth="1"/>
    <col min="12572" max="12572" width="0.625" style="9" customWidth="1"/>
    <col min="12573" max="12573" width="9" style="9"/>
    <col min="12574" max="12575" width="0" style="9" hidden="1" customWidth="1"/>
    <col min="12576" max="12800" width="9" style="9"/>
    <col min="12801" max="12802" width="0" style="9" hidden="1" customWidth="1"/>
    <col min="12803" max="12803" width="0.625" style="9" customWidth="1"/>
    <col min="12804" max="12814" width="2.125" style="9" customWidth="1"/>
    <col min="12815" max="12815" width="6" style="9" customWidth="1"/>
    <col min="12816" max="12816" width="22.375" style="9" customWidth="1"/>
    <col min="12817" max="12817" width="3.375" style="9" bestFit="1" customWidth="1"/>
    <col min="12818" max="12819" width="2.125" style="9" customWidth="1"/>
    <col min="12820" max="12824" width="3.875" style="9" customWidth="1"/>
    <col min="12825" max="12825" width="3.125" style="9" customWidth="1"/>
    <col min="12826" max="12826" width="24.125" style="9" bestFit="1" customWidth="1"/>
    <col min="12827" max="12827" width="3.125" style="9" customWidth="1"/>
    <col min="12828" max="12828" width="0.625" style="9" customWidth="1"/>
    <col min="12829" max="12829" width="9" style="9"/>
    <col min="12830" max="12831" width="0" style="9" hidden="1" customWidth="1"/>
    <col min="12832" max="13056" width="9" style="9"/>
    <col min="13057" max="13058" width="0" style="9" hidden="1" customWidth="1"/>
    <col min="13059" max="13059" width="0.625" style="9" customWidth="1"/>
    <col min="13060" max="13070" width="2.125" style="9" customWidth="1"/>
    <col min="13071" max="13071" width="6" style="9" customWidth="1"/>
    <col min="13072" max="13072" width="22.375" style="9" customWidth="1"/>
    <col min="13073" max="13073" width="3.375" style="9" bestFit="1" customWidth="1"/>
    <col min="13074" max="13075" width="2.125" style="9" customWidth="1"/>
    <col min="13076" max="13080" width="3.875" style="9" customWidth="1"/>
    <col min="13081" max="13081" width="3.125" style="9" customWidth="1"/>
    <col min="13082" max="13082" width="24.125" style="9" bestFit="1" customWidth="1"/>
    <col min="13083" max="13083" width="3.125" style="9" customWidth="1"/>
    <col min="13084" max="13084" width="0.625" style="9" customWidth="1"/>
    <col min="13085" max="13085" width="9" style="9"/>
    <col min="13086" max="13087" width="0" style="9" hidden="1" customWidth="1"/>
    <col min="13088" max="13312" width="9" style="9"/>
    <col min="13313" max="13314" width="0" style="9" hidden="1" customWidth="1"/>
    <col min="13315" max="13315" width="0.625" style="9" customWidth="1"/>
    <col min="13316" max="13326" width="2.125" style="9" customWidth="1"/>
    <col min="13327" max="13327" width="6" style="9" customWidth="1"/>
    <col min="13328" max="13328" width="22.375" style="9" customWidth="1"/>
    <col min="13329" max="13329" width="3.375" style="9" bestFit="1" customWidth="1"/>
    <col min="13330" max="13331" width="2.125" style="9" customWidth="1"/>
    <col min="13332" max="13336" width="3.875" style="9" customWidth="1"/>
    <col min="13337" max="13337" width="3.125" style="9" customWidth="1"/>
    <col min="13338" max="13338" width="24.125" style="9" bestFit="1" customWidth="1"/>
    <col min="13339" max="13339" width="3.125" style="9" customWidth="1"/>
    <col min="13340" max="13340" width="0.625" style="9" customWidth="1"/>
    <col min="13341" max="13341" width="9" style="9"/>
    <col min="13342" max="13343" width="0" style="9" hidden="1" customWidth="1"/>
    <col min="13344" max="13568" width="9" style="9"/>
    <col min="13569" max="13570" width="0" style="9" hidden="1" customWidth="1"/>
    <col min="13571" max="13571" width="0.625" style="9" customWidth="1"/>
    <col min="13572" max="13582" width="2.125" style="9" customWidth="1"/>
    <col min="13583" max="13583" width="6" style="9" customWidth="1"/>
    <col min="13584" max="13584" width="22.375" style="9" customWidth="1"/>
    <col min="13585" max="13585" width="3.375" style="9" bestFit="1" customWidth="1"/>
    <col min="13586" max="13587" width="2.125" style="9" customWidth="1"/>
    <col min="13588" max="13592" width="3.875" style="9" customWidth="1"/>
    <col min="13593" max="13593" width="3.125" style="9" customWidth="1"/>
    <col min="13594" max="13594" width="24.125" style="9" bestFit="1" customWidth="1"/>
    <col min="13595" max="13595" width="3.125" style="9" customWidth="1"/>
    <col min="13596" max="13596" width="0.625" style="9" customWidth="1"/>
    <col min="13597" max="13597" width="9" style="9"/>
    <col min="13598" max="13599" width="0" style="9" hidden="1" customWidth="1"/>
    <col min="13600" max="13824" width="9" style="9"/>
    <col min="13825" max="13826" width="0" style="9" hidden="1" customWidth="1"/>
    <col min="13827" max="13827" width="0.625" style="9" customWidth="1"/>
    <col min="13828" max="13838" width="2.125" style="9" customWidth="1"/>
    <col min="13839" max="13839" width="6" style="9" customWidth="1"/>
    <col min="13840" max="13840" width="22.375" style="9" customWidth="1"/>
    <col min="13841" max="13841" width="3.375" style="9" bestFit="1" customWidth="1"/>
    <col min="13842" max="13843" width="2.125" style="9" customWidth="1"/>
    <col min="13844" max="13848" width="3.875" style="9" customWidth="1"/>
    <col min="13849" max="13849" width="3.125" style="9" customWidth="1"/>
    <col min="13850" max="13850" width="24.125" style="9" bestFit="1" customWidth="1"/>
    <col min="13851" max="13851" width="3.125" style="9" customWidth="1"/>
    <col min="13852" max="13852" width="0.625" style="9" customWidth="1"/>
    <col min="13853" max="13853" width="9" style="9"/>
    <col min="13854" max="13855" width="0" style="9" hidden="1" customWidth="1"/>
    <col min="13856" max="14080" width="9" style="9"/>
    <col min="14081" max="14082" width="0" style="9" hidden="1" customWidth="1"/>
    <col min="14083" max="14083" width="0.625" style="9" customWidth="1"/>
    <col min="14084" max="14094" width="2.125" style="9" customWidth="1"/>
    <col min="14095" max="14095" width="6" style="9" customWidth="1"/>
    <col min="14096" max="14096" width="22.375" style="9" customWidth="1"/>
    <col min="14097" max="14097" width="3.375" style="9" bestFit="1" customWidth="1"/>
    <col min="14098" max="14099" width="2.125" style="9" customWidth="1"/>
    <col min="14100" max="14104" width="3.875" style="9" customWidth="1"/>
    <col min="14105" max="14105" width="3.125" style="9" customWidth="1"/>
    <col min="14106" max="14106" width="24.125" style="9" bestFit="1" customWidth="1"/>
    <col min="14107" max="14107" width="3.125" style="9" customWidth="1"/>
    <col min="14108" max="14108" width="0.625" style="9" customWidth="1"/>
    <col min="14109" max="14109" width="9" style="9"/>
    <col min="14110" max="14111" width="0" style="9" hidden="1" customWidth="1"/>
    <col min="14112" max="14336" width="9" style="9"/>
    <col min="14337" max="14338" width="0" style="9" hidden="1" customWidth="1"/>
    <col min="14339" max="14339" width="0.625" style="9" customWidth="1"/>
    <col min="14340" max="14350" width="2.125" style="9" customWidth="1"/>
    <col min="14351" max="14351" width="6" style="9" customWidth="1"/>
    <col min="14352" max="14352" width="22.375" style="9" customWidth="1"/>
    <col min="14353" max="14353" width="3.375" style="9" bestFit="1" customWidth="1"/>
    <col min="14354" max="14355" width="2.125" style="9" customWidth="1"/>
    <col min="14356" max="14360" width="3.875" style="9" customWidth="1"/>
    <col min="14361" max="14361" width="3.125" style="9" customWidth="1"/>
    <col min="14362" max="14362" width="24.125" style="9" bestFit="1" customWidth="1"/>
    <col min="14363" max="14363" width="3.125" style="9" customWidth="1"/>
    <col min="14364" max="14364" width="0.625" style="9" customWidth="1"/>
    <col min="14365" max="14365" width="9" style="9"/>
    <col min="14366" max="14367" width="0" style="9" hidden="1" customWidth="1"/>
    <col min="14368" max="14592" width="9" style="9"/>
    <col min="14593" max="14594" width="0" style="9" hidden="1" customWidth="1"/>
    <col min="14595" max="14595" width="0.625" style="9" customWidth="1"/>
    <col min="14596" max="14606" width="2.125" style="9" customWidth="1"/>
    <col min="14607" max="14607" width="6" style="9" customWidth="1"/>
    <col min="14608" max="14608" width="22.375" style="9" customWidth="1"/>
    <col min="14609" max="14609" width="3.375" style="9" bestFit="1" customWidth="1"/>
    <col min="14610" max="14611" width="2.125" style="9" customWidth="1"/>
    <col min="14612" max="14616" width="3.875" style="9" customWidth="1"/>
    <col min="14617" max="14617" width="3.125" style="9" customWidth="1"/>
    <col min="14618" max="14618" width="24.125" style="9" bestFit="1" customWidth="1"/>
    <col min="14619" max="14619" width="3.125" style="9" customWidth="1"/>
    <col min="14620" max="14620" width="0.625" style="9" customWidth="1"/>
    <col min="14621" max="14621" width="9" style="9"/>
    <col min="14622" max="14623" width="0" style="9" hidden="1" customWidth="1"/>
    <col min="14624" max="14848" width="9" style="9"/>
    <col min="14849" max="14850" width="0" style="9" hidden="1" customWidth="1"/>
    <col min="14851" max="14851" width="0.625" style="9" customWidth="1"/>
    <col min="14852" max="14862" width="2.125" style="9" customWidth="1"/>
    <col min="14863" max="14863" width="6" style="9" customWidth="1"/>
    <col min="14864" max="14864" width="22.375" style="9" customWidth="1"/>
    <col min="14865" max="14865" width="3.375" style="9" bestFit="1" customWidth="1"/>
    <col min="14866" max="14867" width="2.125" style="9" customWidth="1"/>
    <col min="14868" max="14872" width="3.875" style="9" customWidth="1"/>
    <col min="14873" max="14873" width="3.125" style="9" customWidth="1"/>
    <col min="14874" max="14874" width="24.125" style="9" bestFit="1" customWidth="1"/>
    <col min="14875" max="14875" width="3.125" style="9" customWidth="1"/>
    <col min="14876" max="14876" width="0.625" style="9" customWidth="1"/>
    <col min="14877" max="14877" width="9" style="9"/>
    <col min="14878" max="14879" width="0" style="9" hidden="1" customWidth="1"/>
    <col min="14880" max="15104" width="9" style="9"/>
    <col min="15105" max="15106" width="0" style="9" hidden="1" customWidth="1"/>
    <col min="15107" max="15107" width="0.625" style="9" customWidth="1"/>
    <col min="15108" max="15118" width="2.125" style="9" customWidth="1"/>
    <col min="15119" max="15119" width="6" style="9" customWidth="1"/>
    <col min="15120" max="15120" width="22.375" style="9" customWidth="1"/>
    <col min="15121" max="15121" width="3.375" style="9" bestFit="1" customWidth="1"/>
    <col min="15122" max="15123" width="2.125" style="9" customWidth="1"/>
    <col min="15124" max="15128" width="3.875" style="9" customWidth="1"/>
    <col min="15129" max="15129" width="3.125" style="9" customWidth="1"/>
    <col min="15130" max="15130" width="24.125" style="9" bestFit="1" customWidth="1"/>
    <col min="15131" max="15131" width="3.125" style="9" customWidth="1"/>
    <col min="15132" max="15132" width="0.625" style="9" customWidth="1"/>
    <col min="15133" max="15133" width="9" style="9"/>
    <col min="15134" max="15135" width="0" style="9" hidden="1" customWidth="1"/>
    <col min="15136" max="15360" width="9" style="9"/>
    <col min="15361" max="15362" width="0" style="9" hidden="1" customWidth="1"/>
    <col min="15363" max="15363" width="0.625" style="9" customWidth="1"/>
    <col min="15364" max="15374" width="2.125" style="9" customWidth="1"/>
    <col min="15375" max="15375" width="6" style="9" customWidth="1"/>
    <col min="15376" max="15376" width="22.375" style="9" customWidth="1"/>
    <col min="15377" max="15377" width="3.375" style="9" bestFit="1" customWidth="1"/>
    <col min="15378" max="15379" width="2.125" style="9" customWidth="1"/>
    <col min="15380" max="15384" width="3.875" style="9" customWidth="1"/>
    <col min="15385" max="15385" width="3.125" style="9" customWidth="1"/>
    <col min="15386" max="15386" width="24.125" style="9" bestFit="1" customWidth="1"/>
    <col min="15387" max="15387" width="3.125" style="9" customWidth="1"/>
    <col min="15388" max="15388" width="0.625" style="9" customWidth="1"/>
    <col min="15389" max="15389" width="9" style="9"/>
    <col min="15390" max="15391" width="0" style="9" hidden="1" customWidth="1"/>
    <col min="15392" max="15616" width="9" style="9"/>
    <col min="15617" max="15618" width="0" style="9" hidden="1" customWidth="1"/>
    <col min="15619" max="15619" width="0.625" style="9" customWidth="1"/>
    <col min="15620" max="15630" width="2.125" style="9" customWidth="1"/>
    <col min="15631" max="15631" width="6" style="9" customWidth="1"/>
    <col min="15632" max="15632" width="22.375" style="9" customWidth="1"/>
    <col min="15633" max="15633" width="3.375" style="9" bestFit="1" customWidth="1"/>
    <col min="15634" max="15635" width="2.125" style="9" customWidth="1"/>
    <col min="15636" max="15640" width="3.875" style="9" customWidth="1"/>
    <col min="15641" max="15641" width="3.125" style="9" customWidth="1"/>
    <col min="15642" max="15642" width="24.125" style="9" bestFit="1" customWidth="1"/>
    <col min="15643" max="15643" width="3.125" style="9" customWidth="1"/>
    <col min="15644" max="15644" width="0.625" style="9" customWidth="1"/>
    <col min="15645" max="15645" width="9" style="9"/>
    <col min="15646" max="15647" width="0" style="9" hidden="1" customWidth="1"/>
    <col min="15648" max="15872" width="9" style="9"/>
    <col min="15873" max="15874" width="0" style="9" hidden="1" customWidth="1"/>
    <col min="15875" max="15875" width="0.625" style="9" customWidth="1"/>
    <col min="15876" max="15886" width="2.125" style="9" customWidth="1"/>
    <col min="15887" max="15887" width="6" style="9" customWidth="1"/>
    <col min="15888" max="15888" width="22.375" style="9" customWidth="1"/>
    <col min="15889" max="15889" width="3.375" style="9" bestFit="1" customWidth="1"/>
    <col min="15890" max="15891" width="2.125" style="9" customWidth="1"/>
    <col min="15892" max="15896" width="3.875" style="9" customWidth="1"/>
    <col min="15897" max="15897" width="3.125" style="9" customWidth="1"/>
    <col min="15898" max="15898" width="24.125" style="9" bestFit="1" customWidth="1"/>
    <col min="15899" max="15899" width="3.125" style="9" customWidth="1"/>
    <col min="15900" max="15900" width="0.625" style="9" customWidth="1"/>
    <col min="15901" max="15901" width="9" style="9"/>
    <col min="15902" max="15903" width="0" style="9" hidden="1" customWidth="1"/>
    <col min="15904" max="16128" width="9" style="9"/>
    <col min="16129" max="16130" width="0" style="9" hidden="1" customWidth="1"/>
    <col min="16131" max="16131" width="0.625" style="9" customWidth="1"/>
    <col min="16132" max="16142" width="2.125" style="9" customWidth="1"/>
    <col min="16143" max="16143" width="6" style="9" customWidth="1"/>
    <col min="16144" max="16144" width="22.375" style="9" customWidth="1"/>
    <col min="16145" max="16145" width="3.375" style="9" bestFit="1" customWidth="1"/>
    <col min="16146" max="16147" width="2.125" style="9" customWidth="1"/>
    <col min="16148" max="16152" width="3.875" style="9" customWidth="1"/>
    <col min="16153" max="16153" width="3.125" style="9" customWidth="1"/>
    <col min="16154" max="16154" width="24.125" style="9" bestFit="1" customWidth="1"/>
    <col min="16155" max="16155" width="3.125" style="9" customWidth="1"/>
    <col min="16156" max="16156" width="0.625" style="9" customWidth="1"/>
    <col min="16157" max="16157" width="9" style="9"/>
    <col min="16158" max="16159" width="0" style="9" hidden="1" customWidth="1"/>
    <col min="16160" max="16384" width="9" style="9"/>
  </cols>
  <sheetData>
    <row r="1" spans="1:31">
      <c r="D1" s="9" t="s">
        <v>333</v>
      </c>
    </row>
    <row r="2" spans="1:31">
      <c r="D2" s="9" t="s">
        <v>548</v>
      </c>
    </row>
    <row r="3" spans="1:31">
      <c r="D3" s="9" t="s">
        <v>334</v>
      </c>
    </row>
    <row r="4" spans="1:31">
      <c r="D4" s="9" t="s">
        <v>335</v>
      </c>
    </row>
    <row r="5" spans="1:31">
      <c r="D5" s="9" t="s">
        <v>336</v>
      </c>
    </row>
    <row r="6" spans="1:31">
      <c r="D6" s="9" t="s">
        <v>337</v>
      </c>
    </row>
    <row r="7" spans="1:31">
      <c r="D7" s="9" t="s">
        <v>338</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8" t="s">
        <v>350</v>
      </c>
      <c r="E9" s="418"/>
      <c r="F9" s="418"/>
      <c r="G9" s="418"/>
      <c r="H9" s="418"/>
      <c r="I9" s="418"/>
      <c r="J9" s="418"/>
      <c r="K9" s="418"/>
      <c r="L9" s="418"/>
      <c r="M9" s="418"/>
      <c r="N9" s="418"/>
      <c r="O9" s="418"/>
      <c r="P9" s="418"/>
      <c r="Q9" s="418"/>
      <c r="R9" s="418"/>
      <c r="S9" s="418"/>
      <c r="T9" s="418"/>
      <c r="U9" s="418"/>
      <c r="V9" s="418"/>
      <c r="W9" s="418"/>
      <c r="X9" s="418"/>
      <c r="Y9" s="418"/>
      <c r="Z9" s="418"/>
      <c r="AA9" s="418"/>
    </row>
    <row r="10" spans="1:31" ht="21" customHeight="1">
      <c r="D10" s="419" t="s">
        <v>549</v>
      </c>
      <c r="E10" s="419"/>
      <c r="F10" s="419"/>
      <c r="G10" s="419"/>
      <c r="H10" s="419"/>
      <c r="I10" s="419"/>
      <c r="J10" s="419"/>
      <c r="K10" s="419"/>
      <c r="L10" s="419"/>
      <c r="M10" s="419"/>
      <c r="N10" s="419"/>
      <c r="O10" s="419"/>
      <c r="P10" s="419"/>
      <c r="Q10" s="419"/>
      <c r="R10" s="419"/>
      <c r="S10" s="419"/>
      <c r="T10" s="419"/>
      <c r="U10" s="419"/>
      <c r="V10" s="419"/>
      <c r="W10" s="419"/>
      <c r="X10" s="419"/>
      <c r="Y10" s="419"/>
      <c r="Z10" s="419"/>
      <c r="AA10" s="419"/>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344</v>
      </c>
      <c r="AB11" s="13"/>
    </row>
    <row r="12" spans="1:31" s="16" customFormat="1" ht="14.25" customHeight="1" thickBot="1">
      <c r="A12" s="15" t="s">
        <v>314</v>
      </c>
      <c r="B12" s="15" t="s">
        <v>315</v>
      </c>
      <c r="D12" s="415" t="s">
        <v>0</v>
      </c>
      <c r="E12" s="416"/>
      <c r="F12" s="416"/>
      <c r="G12" s="416"/>
      <c r="H12" s="416"/>
      <c r="I12" s="416"/>
      <c r="J12" s="416"/>
      <c r="K12" s="420"/>
      <c r="L12" s="420"/>
      <c r="M12" s="420"/>
      <c r="N12" s="420"/>
      <c r="O12" s="420"/>
      <c r="P12" s="421" t="s">
        <v>316</v>
      </c>
      <c r="Q12" s="422"/>
      <c r="R12" s="416" t="s">
        <v>0</v>
      </c>
      <c r="S12" s="416"/>
      <c r="T12" s="416"/>
      <c r="U12" s="416"/>
      <c r="V12" s="416"/>
      <c r="W12" s="416"/>
      <c r="X12" s="416"/>
      <c r="Y12" s="416"/>
      <c r="Z12" s="421" t="s">
        <v>316</v>
      </c>
      <c r="AA12" s="422"/>
    </row>
    <row r="13" spans="1:31" ht="14.65" customHeight="1">
      <c r="D13" s="17" t="s">
        <v>317</v>
      </c>
      <c r="E13" s="18"/>
      <c r="F13" s="19"/>
      <c r="G13" s="20"/>
      <c r="H13" s="20"/>
      <c r="I13" s="20"/>
      <c r="J13" s="20"/>
      <c r="K13" s="18"/>
      <c r="L13" s="18"/>
      <c r="M13" s="18"/>
      <c r="N13" s="18"/>
      <c r="O13" s="18"/>
      <c r="P13" s="213"/>
      <c r="Q13" s="214"/>
      <c r="R13" s="19" t="s">
        <v>318</v>
      </c>
      <c r="S13" s="19"/>
      <c r="T13" s="19"/>
      <c r="U13" s="19"/>
      <c r="V13" s="19"/>
      <c r="W13" s="19"/>
      <c r="X13" s="19"/>
      <c r="Y13" s="18"/>
      <c r="Z13" s="21"/>
      <c r="AA13" s="22"/>
    </row>
    <row r="14" spans="1:31" ht="14.65" customHeight="1">
      <c r="A14" s="7" t="s">
        <v>3</v>
      </c>
      <c r="B14" s="7" t="s">
        <v>100</v>
      </c>
      <c r="D14" s="23"/>
      <c r="E14" s="19" t="s">
        <v>4</v>
      </c>
      <c r="F14" s="19"/>
      <c r="G14" s="19"/>
      <c r="H14" s="19"/>
      <c r="I14" s="19"/>
      <c r="J14" s="19"/>
      <c r="K14" s="18"/>
      <c r="L14" s="18"/>
      <c r="M14" s="18"/>
      <c r="N14" s="18"/>
      <c r="O14" s="18"/>
      <c r="P14" s="24">
        <v>26526784</v>
      </c>
      <c r="Q14" s="215" t="s">
        <v>347</v>
      </c>
      <c r="R14" s="19"/>
      <c r="S14" s="19" t="s">
        <v>101</v>
      </c>
      <c r="T14" s="19"/>
      <c r="U14" s="19"/>
      <c r="V14" s="19"/>
      <c r="W14" s="19"/>
      <c r="X14" s="19"/>
      <c r="Y14" s="18"/>
      <c r="Z14" s="24">
        <v>1708664</v>
      </c>
      <c r="AA14" s="25"/>
      <c r="AD14" s="9">
        <f>IF(AND(AD15="-",AD43="-",AD46="-"),"-",SUM(AD15,AD43,AD46))</f>
        <v>26526784147</v>
      </c>
      <c r="AE14" s="9">
        <f>IF(COUNTIF(AE15:AE19,"-")=COUNTA(AE15:AE19),"-",SUM(AE15:AE19))</f>
        <v>1708664410</v>
      </c>
    </row>
    <row r="15" spans="1:31" ht="14.65" customHeight="1">
      <c r="A15" s="7" t="s">
        <v>5</v>
      </c>
      <c r="B15" s="7" t="s">
        <v>102</v>
      </c>
      <c r="D15" s="23"/>
      <c r="E15" s="19"/>
      <c r="F15" s="19" t="s">
        <v>6</v>
      </c>
      <c r="G15" s="19"/>
      <c r="H15" s="19"/>
      <c r="I15" s="19"/>
      <c r="J15" s="19"/>
      <c r="K15" s="18"/>
      <c r="L15" s="18"/>
      <c r="M15" s="18"/>
      <c r="N15" s="18"/>
      <c r="O15" s="18"/>
      <c r="P15" s="24">
        <v>23945128</v>
      </c>
      <c r="Q15" s="215" t="s">
        <v>347</v>
      </c>
      <c r="R15" s="19"/>
      <c r="S15" s="19"/>
      <c r="T15" s="19" t="s">
        <v>319</v>
      </c>
      <c r="U15" s="19"/>
      <c r="V15" s="19"/>
      <c r="W15" s="19"/>
      <c r="X15" s="19"/>
      <c r="Y15" s="18"/>
      <c r="Z15" s="24">
        <v>2322194</v>
      </c>
      <c r="AA15" s="25"/>
      <c r="AD15" s="9">
        <f>IF(AND(AD16="-",AD32="-",COUNTIF(AD41:AD42,"-")=COUNTA(AD41:AD42)),"-",SUM(AD16,AD32,AD41:AD42))</f>
        <v>23945127793</v>
      </c>
      <c r="AE15" s="9">
        <v>2322194410</v>
      </c>
    </row>
    <row r="16" spans="1:31" ht="14.65" customHeight="1">
      <c r="A16" s="7" t="s">
        <v>7</v>
      </c>
      <c r="B16" s="7" t="s">
        <v>103</v>
      </c>
      <c r="D16" s="23"/>
      <c r="E16" s="19"/>
      <c r="F16" s="19"/>
      <c r="G16" s="19" t="s">
        <v>8</v>
      </c>
      <c r="H16" s="19"/>
      <c r="I16" s="19"/>
      <c r="J16" s="19"/>
      <c r="K16" s="18"/>
      <c r="L16" s="18"/>
      <c r="M16" s="18"/>
      <c r="N16" s="18"/>
      <c r="O16" s="18"/>
      <c r="P16" s="24">
        <v>9148241</v>
      </c>
      <c r="Q16" s="215" t="s">
        <v>347</v>
      </c>
      <c r="R16" s="19"/>
      <c r="S16" s="19"/>
      <c r="T16" s="19" t="s">
        <v>104</v>
      </c>
      <c r="U16" s="19"/>
      <c r="V16" s="19"/>
      <c r="W16" s="19"/>
      <c r="X16" s="19"/>
      <c r="Y16" s="18"/>
      <c r="Z16" s="24" t="s">
        <v>550</v>
      </c>
      <c r="AA16" s="25"/>
      <c r="AD16" s="9">
        <f>IF(COUNTIF(AD17:AD31,"-")=COUNTA(AD17:AD31),"-",SUM(AD17:AD31))</f>
        <v>9148241272</v>
      </c>
      <c r="AE16" s="9" t="s">
        <v>11</v>
      </c>
    </row>
    <row r="17" spans="1:31" ht="14.65" customHeight="1">
      <c r="A17" s="7" t="s">
        <v>9</v>
      </c>
      <c r="B17" s="7" t="s">
        <v>105</v>
      </c>
      <c r="D17" s="23"/>
      <c r="E17" s="19"/>
      <c r="F17" s="19"/>
      <c r="G17" s="19"/>
      <c r="H17" s="19" t="s">
        <v>10</v>
      </c>
      <c r="I17" s="19"/>
      <c r="J17" s="19"/>
      <c r="K17" s="18"/>
      <c r="L17" s="18"/>
      <c r="M17" s="18"/>
      <c r="N17" s="18"/>
      <c r="O17" s="18"/>
      <c r="P17" s="24">
        <v>2597315</v>
      </c>
      <c r="Q17" s="215"/>
      <c r="R17" s="19"/>
      <c r="S17" s="19"/>
      <c r="T17" s="19" t="s">
        <v>106</v>
      </c>
      <c r="U17" s="19"/>
      <c r="V17" s="19"/>
      <c r="W17" s="19"/>
      <c r="X17" s="19"/>
      <c r="Y17" s="18"/>
      <c r="Z17" s="24">
        <v>-613530</v>
      </c>
      <c r="AA17" s="25"/>
      <c r="AD17" s="9">
        <v>2597314512</v>
      </c>
      <c r="AE17" s="9">
        <v>-613530000</v>
      </c>
    </row>
    <row r="18" spans="1:31" ht="14.65" customHeight="1">
      <c r="A18" s="7" t="s">
        <v>12</v>
      </c>
      <c r="B18" s="7" t="s">
        <v>107</v>
      </c>
      <c r="D18" s="23"/>
      <c r="E18" s="19"/>
      <c r="F18" s="19"/>
      <c r="G18" s="19"/>
      <c r="H18" s="19" t="s">
        <v>13</v>
      </c>
      <c r="I18" s="19"/>
      <c r="J18" s="19"/>
      <c r="K18" s="18"/>
      <c r="L18" s="18"/>
      <c r="M18" s="18"/>
      <c r="N18" s="18"/>
      <c r="O18" s="18"/>
      <c r="P18" s="24">
        <v>599557</v>
      </c>
      <c r="Q18" s="215"/>
      <c r="R18" s="19"/>
      <c r="S18" s="19"/>
      <c r="T18" s="19" t="s">
        <v>108</v>
      </c>
      <c r="U18" s="19"/>
      <c r="V18" s="19"/>
      <c r="W18" s="19"/>
      <c r="X18" s="19"/>
      <c r="Y18" s="18"/>
      <c r="Z18" s="24" t="s">
        <v>550</v>
      </c>
      <c r="AA18" s="25"/>
      <c r="AD18" s="9">
        <v>599556601</v>
      </c>
      <c r="AE18" s="9" t="s">
        <v>11</v>
      </c>
    </row>
    <row r="19" spans="1:31" ht="14.65" customHeight="1">
      <c r="A19" s="7" t="s">
        <v>14</v>
      </c>
      <c r="B19" s="7" t="s">
        <v>109</v>
      </c>
      <c r="D19" s="23"/>
      <c r="E19" s="19"/>
      <c r="F19" s="19"/>
      <c r="G19" s="19"/>
      <c r="H19" s="19" t="s">
        <v>15</v>
      </c>
      <c r="I19" s="19"/>
      <c r="J19" s="19"/>
      <c r="K19" s="18"/>
      <c r="L19" s="18"/>
      <c r="M19" s="18"/>
      <c r="N19" s="18"/>
      <c r="O19" s="18"/>
      <c r="P19" s="24">
        <v>8963365</v>
      </c>
      <c r="Q19" s="215"/>
      <c r="R19" s="19"/>
      <c r="S19" s="19"/>
      <c r="T19" s="19" t="s">
        <v>35</v>
      </c>
      <c r="U19" s="19"/>
      <c r="V19" s="19"/>
      <c r="W19" s="19"/>
      <c r="X19" s="19"/>
      <c r="Y19" s="18"/>
      <c r="Z19" s="24" t="s">
        <v>550</v>
      </c>
      <c r="AA19" s="25"/>
      <c r="AD19" s="9">
        <v>8963365196</v>
      </c>
      <c r="AE19" s="9" t="s">
        <v>11</v>
      </c>
    </row>
    <row r="20" spans="1:31" ht="14.65" customHeight="1">
      <c r="A20" s="7" t="s">
        <v>16</v>
      </c>
      <c r="B20" s="7" t="s">
        <v>110</v>
      </c>
      <c r="D20" s="23"/>
      <c r="E20" s="19"/>
      <c r="F20" s="19"/>
      <c r="G20" s="19"/>
      <c r="H20" s="19" t="s">
        <v>17</v>
      </c>
      <c r="I20" s="19"/>
      <c r="J20" s="19"/>
      <c r="K20" s="18"/>
      <c r="L20" s="18"/>
      <c r="M20" s="18"/>
      <c r="N20" s="18"/>
      <c r="O20" s="18"/>
      <c r="P20" s="24">
        <v>-4614182</v>
      </c>
      <c r="Q20" s="215"/>
      <c r="R20" s="19"/>
      <c r="S20" s="19" t="s">
        <v>111</v>
      </c>
      <c r="T20" s="19"/>
      <c r="U20" s="19"/>
      <c r="V20" s="19"/>
      <c r="W20" s="19"/>
      <c r="X20" s="19"/>
      <c r="Y20" s="18"/>
      <c r="Z20" s="24">
        <v>186265</v>
      </c>
      <c r="AA20" s="25"/>
      <c r="AD20" s="9">
        <v>-4614181618</v>
      </c>
      <c r="AE20" s="9">
        <f>IF(COUNTIF(AE21:AE28,"-")=COUNTA(AE21:AE28),"-",SUM(AE21:AE28))</f>
        <v>186264827</v>
      </c>
    </row>
    <row r="21" spans="1:31" ht="14.65" customHeight="1">
      <c r="A21" s="7" t="s">
        <v>18</v>
      </c>
      <c r="B21" s="7" t="s">
        <v>112</v>
      </c>
      <c r="D21" s="23"/>
      <c r="E21" s="19"/>
      <c r="F21" s="19"/>
      <c r="G21" s="19"/>
      <c r="H21" s="19" t="s">
        <v>19</v>
      </c>
      <c r="I21" s="19"/>
      <c r="J21" s="19"/>
      <c r="K21" s="18"/>
      <c r="L21" s="18"/>
      <c r="M21" s="18"/>
      <c r="N21" s="18"/>
      <c r="O21" s="18"/>
      <c r="P21" s="24">
        <v>2802604</v>
      </c>
      <c r="Q21" s="215"/>
      <c r="R21" s="19"/>
      <c r="S21" s="19"/>
      <c r="T21" s="19" t="s">
        <v>320</v>
      </c>
      <c r="U21" s="19"/>
      <c r="V21" s="19"/>
      <c r="W21" s="19"/>
      <c r="X21" s="19"/>
      <c r="Y21" s="18"/>
      <c r="Z21" s="24" t="s">
        <v>550</v>
      </c>
      <c r="AA21" s="25"/>
      <c r="AD21" s="9">
        <v>2802603504</v>
      </c>
      <c r="AE21" s="9" t="s">
        <v>11</v>
      </c>
    </row>
    <row r="22" spans="1:31" ht="14.65" customHeight="1">
      <c r="A22" s="7" t="s">
        <v>20</v>
      </c>
      <c r="B22" s="7" t="s">
        <v>113</v>
      </c>
      <c r="D22" s="23"/>
      <c r="E22" s="19"/>
      <c r="F22" s="19"/>
      <c r="G22" s="19"/>
      <c r="H22" s="19" t="s">
        <v>21</v>
      </c>
      <c r="I22" s="19"/>
      <c r="J22" s="19"/>
      <c r="K22" s="18"/>
      <c r="L22" s="18"/>
      <c r="M22" s="18"/>
      <c r="N22" s="18"/>
      <c r="O22" s="18"/>
      <c r="P22" s="24">
        <v>-1255340</v>
      </c>
      <c r="Q22" s="215"/>
      <c r="R22" s="19"/>
      <c r="S22" s="19"/>
      <c r="T22" s="19" t="s">
        <v>114</v>
      </c>
      <c r="U22" s="19"/>
      <c r="V22" s="19"/>
      <c r="W22" s="19"/>
      <c r="X22" s="19"/>
      <c r="Y22" s="18"/>
      <c r="Z22" s="24" t="s">
        <v>550</v>
      </c>
      <c r="AA22" s="25"/>
      <c r="AD22" s="9">
        <v>-1255339996</v>
      </c>
      <c r="AE22" s="9" t="s">
        <v>11</v>
      </c>
    </row>
    <row r="23" spans="1:31" ht="14.65" customHeight="1">
      <c r="A23" s="7" t="s">
        <v>22</v>
      </c>
      <c r="B23" s="7" t="s">
        <v>115</v>
      </c>
      <c r="D23" s="23"/>
      <c r="E23" s="19"/>
      <c r="F23" s="19"/>
      <c r="G23" s="19"/>
      <c r="H23" s="19" t="s">
        <v>23</v>
      </c>
      <c r="I23" s="26"/>
      <c r="J23" s="26"/>
      <c r="K23" s="27"/>
      <c r="L23" s="27"/>
      <c r="M23" s="27"/>
      <c r="N23" s="27"/>
      <c r="O23" s="27"/>
      <c r="P23" s="24" t="s">
        <v>550</v>
      </c>
      <c r="Q23" s="215"/>
      <c r="R23" s="19"/>
      <c r="S23" s="19"/>
      <c r="T23" s="19" t="s">
        <v>116</v>
      </c>
      <c r="U23" s="19"/>
      <c r="V23" s="19"/>
      <c r="W23" s="19"/>
      <c r="X23" s="19"/>
      <c r="Y23" s="18"/>
      <c r="Z23" s="24" t="s">
        <v>550</v>
      </c>
      <c r="AA23" s="25"/>
      <c r="AD23" s="9" t="s">
        <v>11</v>
      </c>
      <c r="AE23" s="9" t="s">
        <v>11</v>
      </c>
    </row>
    <row r="24" spans="1:31" ht="14.65" customHeight="1">
      <c r="A24" s="7" t="s">
        <v>24</v>
      </c>
      <c r="B24" s="7" t="s">
        <v>117</v>
      </c>
      <c r="D24" s="23"/>
      <c r="E24" s="19"/>
      <c r="F24" s="19"/>
      <c r="G24" s="19"/>
      <c r="H24" s="19" t="s">
        <v>25</v>
      </c>
      <c r="I24" s="26"/>
      <c r="J24" s="26"/>
      <c r="K24" s="27"/>
      <c r="L24" s="27"/>
      <c r="M24" s="27"/>
      <c r="N24" s="27"/>
      <c r="O24" s="27"/>
      <c r="P24" s="24" t="s">
        <v>550</v>
      </c>
      <c r="Q24" s="215"/>
      <c r="R24" s="18"/>
      <c r="S24" s="19"/>
      <c r="T24" s="19" t="s">
        <v>118</v>
      </c>
      <c r="U24" s="19"/>
      <c r="V24" s="19"/>
      <c r="W24" s="19"/>
      <c r="X24" s="19"/>
      <c r="Y24" s="18"/>
      <c r="Z24" s="24" t="s">
        <v>550</v>
      </c>
      <c r="AA24" s="25"/>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550</v>
      </c>
      <c r="Q25" s="215"/>
      <c r="R25" s="18"/>
      <c r="S25" s="19"/>
      <c r="T25" s="19" t="s">
        <v>120</v>
      </c>
      <c r="U25" s="19"/>
      <c r="V25" s="19"/>
      <c r="W25" s="19"/>
      <c r="X25" s="19"/>
      <c r="Y25" s="18"/>
      <c r="Z25" s="24" t="s">
        <v>550</v>
      </c>
      <c r="AA25" s="25"/>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550</v>
      </c>
      <c r="Q26" s="215"/>
      <c r="R26" s="19"/>
      <c r="S26" s="19"/>
      <c r="T26" s="19" t="s">
        <v>122</v>
      </c>
      <c r="U26" s="19"/>
      <c r="V26" s="19"/>
      <c r="W26" s="19"/>
      <c r="X26" s="19"/>
      <c r="Y26" s="18"/>
      <c r="Z26" s="24">
        <v>175104</v>
      </c>
      <c r="AA26" s="25"/>
      <c r="AD26" s="9" t="s">
        <v>11</v>
      </c>
      <c r="AE26" s="9">
        <v>175104153</v>
      </c>
    </row>
    <row r="27" spans="1:31" ht="14.65" customHeight="1">
      <c r="A27" s="7" t="s">
        <v>30</v>
      </c>
      <c r="B27" s="7" t="s">
        <v>123</v>
      </c>
      <c r="D27" s="23"/>
      <c r="E27" s="19"/>
      <c r="F27" s="19"/>
      <c r="G27" s="19"/>
      <c r="H27" s="19" t="s">
        <v>31</v>
      </c>
      <c r="I27" s="26"/>
      <c r="J27" s="26"/>
      <c r="K27" s="27"/>
      <c r="L27" s="27"/>
      <c r="M27" s="27"/>
      <c r="N27" s="27"/>
      <c r="O27" s="27"/>
      <c r="P27" s="24" t="s">
        <v>550</v>
      </c>
      <c r="Q27" s="215"/>
      <c r="R27" s="19"/>
      <c r="S27" s="19"/>
      <c r="T27" s="19" t="s">
        <v>124</v>
      </c>
      <c r="U27" s="19"/>
      <c r="V27" s="19"/>
      <c r="W27" s="19"/>
      <c r="X27" s="19"/>
      <c r="Y27" s="18"/>
      <c r="Z27" s="24">
        <v>11161</v>
      </c>
      <c r="AA27" s="25"/>
      <c r="AD27" s="9" t="s">
        <v>11</v>
      </c>
      <c r="AE27" s="9">
        <v>11160674</v>
      </c>
    </row>
    <row r="28" spans="1:31" ht="14.65" customHeight="1">
      <c r="A28" s="7" t="s">
        <v>32</v>
      </c>
      <c r="B28" s="7" t="s">
        <v>125</v>
      </c>
      <c r="D28" s="23"/>
      <c r="E28" s="19"/>
      <c r="F28" s="19"/>
      <c r="G28" s="19"/>
      <c r="H28" s="19" t="s">
        <v>33</v>
      </c>
      <c r="I28" s="26"/>
      <c r="J28" s="26"/>
      <c r="K28" s="27"/>
      <c r="L28" s="27"/>
      <c r="M28" s="27"/>
      <c r="N28" s="27"/>
      <c r="O28" s="27"/>
      <c r="P28" s="24" t="s">
        <v>550</v>
      </c>
      <c r="Q28" s="215"/>
      <c r="R28" s="19"/>
      <c r="S28" s="19"/>
      <c r="T28" s="19" t="s">
        <v>35</v>
      </c>
      <c r="U28" s="19"/>
      <c r="V28" s="19"/>
      <c r="W28" s="19"/>
      <c r="X28" s="19"/>
      <c r="Y28" s="18"/>
      <c r="Z28" s="24" t="s">
        <v>550</v>
      </c>
      <c r="AA28" s="25"/>
      <c r="AD28" s="9" t="s">
        <v>11</v>
      </c>
      <c r="AE28" s="9" t="s">
        <v>11</v>
      </c>
    </row>
    <row r="29" spans="1:31" ht="14.65" customHeight="1">
      <c r="A29" s="7" t="s">
        <v>34</v>
      </c>
      <c r="B29" s="7" t="s">
        <v>98</v>
      </c>
      <c r="D29" s="23"/>
      <c r="E29" s="19"/>
      <c r="F29" s="19"/>
      <c r="G29" s="19"/>
      <c r="H29" s="19" t="s">
        <v>35</v>
      </c>
      <c r="I29" s="19"/>
      <c r="J29" s="19"/>
      <c r="K29" s="18"/>
      <c r="L29" s="18"/>
      <c r="M29" s="18"/>
      <c r="N29" s="18"/>
      <c r="O29" s="18"/>
      <c r="P29" s="24" t="s">
        <v>550</v>
      </c>
      <c r="Q29" s="215"/>
      <c r="R29" s="405" t="s">
        <v>99</v>
      </c>
      <c r="S29" s="406"/>
      <c r="T29" s="406"/>
      <c r="U29" s="406"/>
      <c r="V29" s="406"/>
      <c r="W29" s="406"/>
      <c r="X29" s="406"/>
      <c r="Y29" s="406"/>
      <c r="Z29" s="28">
        <v>1894929</v>
      </c>
      <c r="AA29" s="29"/>
      <c r="AD29" s="9" t="s">
        <v>11</v>
      </c>
      <c r="AE29" s="9">
        <f>IF(AND(AE14="-",AE20="-"),"-",SUM(AE14,AE20))</f>
        <v>1894929237</v>
      </c>
    </row>
    <row r="30" spans="1:31" ht="14.65" customHeight="1">
      <c r="A30" s="7" t="s">
        <v>36</v>
      </c>
      <c r="D30" s="23"/>
      <c r="E30" s="19"/>
      <c r="F30" s="19"/>
      <c r="G30" s="19"/>
      <c r="H30" s="19" t="s">
        <v>37</v>
      </c>
      <c r="I30" s="19"/>
      <c r="J30" s="19"/>
      <c r="K30" s="18"/>
      <c r="L30" s="18"/>
      <c r="M30" s="18"/>
      <c r="N30" s="18"/>
      <c r="O30" s="18"/>
      <c r="P30" s="24" t="s">
        <v>550</v>
      </c>
      <c r="Q30" s="215"/>
      <c r="R30" s="19" t="s">
        <v>321</v>
      </c>
      <c r="S30" s="312"/>
      <c r="T30" s="312"/>
      <c r="U30" s="312"/>
      <c r="V30" s="312"/>
      <c r="W30" s="312"/>
      <c r="X30" s="312"/>
      <c r="Y30" s="312"/>
      <c r="Z30" s="30"/>
      <c r="AA30" s="31"/>
      <c r="AD30" s="9" t="s">
        <v>11</v>
      </c>
    </row>
    <row r="31" spans="1:31" ht="14.65" customHeight="1">
      <c r="A31" s="7" t="s">
        <v>38</v>
      </c>
      <c r="B31" s="7" t="s">
        <v>128</v>
      </c>
      <c r="D31" s="23"/>
      <c r="E31" s="19"/>
      <c r="F31" s="19"/>
      <c r="G31" s="19"/>
      <c r="H31" s="19" t="s">
        <v>39</v>
      </c>
      <c r="I31" s="19"/>
      <c r="J31" s="19"/>
      <c r="K31" s="18"/>
      <c r="L31" s="18"/>
      <c r="M31" s="18"/>
      <c r="N31" s="18"/>
      <c r="O31" s="18"/>
      <c r="P31" s="24">
        <v>54923</v>
      </c>
      <c r="Q31" s="215"/>
      <c r="R31" s="19"/>
      <c r="S31" s="19" t="s">
        <v>129</v>
      </c>
      <c r="T31" s="19"/>
      <c r="U31" s="19"/>
      <c r="V31" s="19"/>
      <c r="W31" s="19"/>
      <c r="X31" s="19"/>
      <c r="Y31" s="18"/>
      <c r="Z31" s="24">
        <v>27927668</v>
      </c>
      <c r="AA31" s="25"/>
      <c r="AD31" s="9">
        <v>54923073</v>
      </c>
      <c r="AE31" s="9">
        <v>27927667549</v>
      </c>
    </row>
    <row r="32" spans="1:31" ht="14.65" customHeight="1">
      <c r="A32" s="7" t="s">
        <v>40</v>
      </c>
      <c r="B32" s="7" t="s">
        <v>130</v>
      </c>
      <c r="D32" s="23"/>
      <c r="E32" s="19"/>
      <c r="F32" s="19"/>
      <c r="G32" s="19" t="s">
        <v>41</v>
      </c>
      <c r="H32" s="19"/>
      <c r="I32" s="19"/>
      <c r="J32" s="19"/>
      <c r="K32" s="18"/>
      <c r="L32" s="18"/>
      <c r="M32" s="18"/>
      <c r="N32" s="18"/>
      <c r="O32" s="18"/>
      <c r="P32" s="24">
        <v>14625379</v>
      </c>
      <c r="Q32" s="215"/>
      <c r="R32" s="19"/>
      <c r="S32" s="18" t="s">
        <v>131</v>
      </c>
      <c r="T32" s="19"/>
      <c r="U32" s="19"/>
      <c r="V32" s="19"/>
      <c r="W32" s="19"/>
      <c r="X32" s="19"/>
      <c r="Y32" s="18"/>
      <c r="Z32" s="24">
        <v>-287661</v>
      </c>
      <c r="AA32" s="25"/>
      <c r="AD32" s="9">
        <f>IF(COUNTIF(AD33:AD40,"-")=COUNTA(AD33:AD40),"-",SUM(AD33:AD40))</f>
        <v>14625379108</v>
      </c>
      <c r="AE32" s="9">
        <v>-287661069</v>
      </c>
    </row>
    <row r="33" spans="1:30" ht="14.65" customHeight="1">
      <c r="A33" s="7" t="s">
        <v>42</v>
      </c>
      <c r="D33" s="23"/>
      <c r="E33" s="19"/>
      <c r="F33" s="19"/>
      <c r="G33" s="19"/>
      <c r="H33" s="19" t="s">
        <v>10</v>
      </c>
      <c r="I33" s="19"/>
      <c r="J33" s="19"/>
      <c r="K33" s="18"/>
      <c r="L33" s="18"/>
      <c r="M33" s="18"/>
      <c r="N33" s="18"/>
      <c r="O33" s="18"/>
      <c r="P33" s="24">
        <v>3183</v>
      </c>
      <c r="Q33" s="215"/>
      <c r="R33" s="23"/>
      <c r="S33" s="19"/>
      <c r="T33" s="19"/>
      <c r="U33" s="19"/>
      <c r="V33" s="19"/>
      <c r="W33" s="19"/>
      <c r="X33" s="19"/>
      <c r="Y33" s="18"/>
      <c r="Z33" s="24"/>
      <c r="AA33" s="32"/>
      <c r="AD33" s="9">
        <v>3183428</v>
      </c>
    </row>
    <row r="34" spans="1:30" ht="14.65" customHeight="1">
      <c r="A34" s="7" t="s">
        <v>43</v>
      </c>
      <c r="D34" s="23"/>
      <c r="E34" s="19"/>
      <c r="F34" s="19"/>
      <c r="G34" s="19"/>
      <c r="H34" s="19" t="s">
        <v>15</v>
      </c>
      <c r="I34" s="19"/>
      <c r="J34" s="19"/>
      <c r="K34" s="18"/>
      <c r="L34" s="18"/>
      <c r="M34" s="18"/>
      <c r="N34" s="18"/>
      <c r="O34" s="18"/>
      <c r="P34" s="24">
        <v>795</v>
      </c>
      <c r="Q34" s="215"/>
      <c r="R34" s="407"/>
      <c r="S34" s="408"/>
      <c r="T34" s="408"/>
      <c r="U34" s="408"/>
      <c r="V34" s="408"/>
      <c r="W34" s="408"/>
      <c r="X34" s="408"/>
      <c r="Y34" s="408"/>
      <c r="Z34" s="24"/>
      <c r="AA34" s="25"/>
      <c r="AD34" s="9">
        <v>795000</v>
      </c>
    </row>
    <row r="35" spans="1:30" ht="14.65" customHeight="1">
      <c r="A35" s="7" t="s">
        <v>44</v>
      </c>
      <c r="D35" s="23"/>
      <c r="E35" s="19"/>
      <c r="F35" s="19"/>
      <c r="G35" s="19"/>
      <c r="H35" s="19" t="s">
        <v>17</v>
      </c>
      <c r="I35" s="19"/>
      <c r="J35" s="19"/>
      <c r="K35" s="18"/>
      <c r="L35" s="18"/>
      <c r="M35" s="18"/>
      <c r="N35" s="18"/>
      <c r="O35" s="18"/>
      <c r="P35" s="24">
        <v>-477</v>
      </c>
      <c r="Q35" s="215"/>
      <c r="R35" s="19"/>
      <c r="S35" s="312"/>
      <c r="T35" s="312"/>
      <c r="U35" s="312"/>
      <c r="V35" s="312"/>
      <c r="W35" s="312"/>
      <c r="X35" s="312"/>
      <c r="Y35" s="312"/>
      <c r="Z35" s="30"/>
      <c r="AA35" s="33"/>
      <c r="AD35" s="9">
        <v>-477000</v>
      </c>
    </row>
    <row r="36" spans="1:30" ht="14.65" customHeight="1">
      <c r="A36" s="7" t="s">
        <v>45</v>
      </c>
      <c r="D36" s="23"/>
      <c r="E36" s="19"/>
      <c r="F36" s="19"/>
      <c r="G36" s="19"/>
      <c r="H36" s="19" t="s">
        <v>19</v>
      </c>
      <c r="I36" s="19"/>
      <c r="J36" s="19"/>
      <c r="K36" s="18"/>
      <c r="L36" s="18"/>
      <c r="M36" s="18"/>
      <c r="N36" s="18"/>
      <c r="O36" s="18"/>
      <c r="P36" s="24">
        <v>27101640</v>
      </c>
      <c r="Q36" s="215"/>
      <c r="R36" s="19"/>
      <c r="S36" s="19"/>
      <c r="T36" s="19"/>
      <c r="U36" s="19"/>
      <c r="V36" s="19"/>
      <c r="W36" s="19"/>
      <c r="X36" s="19"/>
      <c r="Y36" s="18"/>
      <c r="Z36" s="24"/>
      <c r="AA36" s="32"/>
      <c r="AD36" s="9">
        <v>27101640190</v>
      </c>
    </row>
    <row r="37" spans="1:30" ht="14.65" customHeight="1">
      <c r="A37" s="7" t="s">
        <v>46</v>
      </c>
      <c r="D37" s="23"/>
      <c r="E37" s="19"/>
      <c r="F37" s="19"/>
      <c r="G37" s="19"/>
      <c r="H37" s="19" t="s">
        <v>21</v>
      </c>
      <c r="I37" s="19"/>
      <c r="J37" s="19"/>
      <c r="K37" s="18"/>
      <c r="L37" s="18"/>
      <c r="M37" s="18"/>
      <c r="N37" s="18"/>
      <c r="O37" s="18"/>
      <c r="P37" s="24">
        <v>-12493787</v>
      </c>
      <c r="Q37" s="215"/>
      <c r="R37" s="17"/>
      <c r="S37" s="18"/>
      <c r="T37" s="18"/>
      <c r="U37" s="18"/>
      <c r="V37" s="18"/>
      <c r="W37" s="18"/>
      <c r="X37" s="18"/>
      <c r="Y37" s="34"/>
      <c r="Z37" s="24"/>
      <c r="AA37" s="32"/>
      <c r="AD37" s="9">
        <v>-12493787220</v>
      </c>
    </row>
    <row r="38" spans="1:30" ht="14.65" customHeight="1">
      <c r="A38" s="7" t="s">
        <v>47</v>
      </c>
      <c r="D38" s="23"/>
      <c r="E38" s="19"/>
      <c r="F38" s="19"/>
      <c r="G38" s="19"/>
      <c r="H38" s="19" t="s">
        <v>35</v>
      </c>
      <c r="I38" s="19"/>
      <c r="J38" s="19"/>
      <c r="K38" s="18"/>
      <c r="L38" s="18"/>
      <c r="M38" s="18"/>
      <c r="N38" s="18"/>
      <c r="O38" s="18"/>
      <c r="P38" s="24" t="s">
        <v>550</v>
      </c>
      <c r="Q38" s="215"/>
      <c r="R38" s="18"/>
      <c r="S38" s="18"/>
      <c r="T38" s="18"/>
      <c r="U38" s="18"/>
      <c r="V38" s="18"/>
      <c r="W38" s="18"/>
      <c r="X38" s="18"/>
      <c r="Y38" s="18"/>
      <c r="Z38" s="24"/>
      <c r="AA38" s="32"/>
      <c r="AD38" s="9" t="s">
        <v>11</v>
      </c>
    </row>
    <row r="39" spans="1:30" ht="14.65" customHeight="1">
      <c r="A39" s="7" t="s">
        <v>48</v>
      </c>
      <c r="D39" s="23"/>
      <c r="E39" s="19"/>
      <c r="F39" s="19"/>
      <c r="G39" s="19"/>
      <c r="H39" s="19" t="s">
        <v>37</v>
      </c>
      <c r="I39" s="19"/>
      <c r="J39" s="19"/>
      <c r="K39" s="18"/>
      <c r="L39" s="18"/>
      <c r="M39" s="18"/>
      <c r="N39" s="18"/>
      <c r="O39" s="18"/>
      <c r="P39" s="24" t="s">
        <v>550</v>
      </c>
      <c r="Q39" s="215"/>
      <c r="R39" s="35"/>
      <c r="S39" s="35"/>
      <c r="T39" s="35"/>
      <c r="U39" s="35"/>
      <c r="V39" s="35"/>
      <c r="W39" s="35"/>
      <c r="X39" s="35"/>
      <c r="Y39" s="35"/>
      <c r="Z39" s="21"/>
      <c r="AA39" s="36"/>
      <c r="AD39" s="9" t="s">
        <v>11</v>
      </c>
    </row>
    <row r="40" spans="1:30" ht="14.65" customHeight="1">
      <c r="A40" s="7" t="s">
        <v>49</v>
      </c>
      <c r="D40" s="23"/>
      <c r="E40" s="19"/>
      <c r="F40" s="19"/>
      <c r="G40" s="19"/>
      <c r="H40" s="19" t="s">
        <v>39</v>
      </c>
      <c r="I40" s="19"/>
      <c r="J40" s="19"/>
      <c r="K40" s="18"/>
      <c r="L40" s="18"/>
      <c r="M40" s="18"/>
      <c r="N40" s="18"/>
      <c r="O40" s="18"/>
      <c r="P40" s="24">
        <v>14025</v>
      </c>
      <c r="Q40" s="215"/>
      <c r="R40" s="35"/>
      <c r="S40" s="35"/>
      <c r="T40" s="35"/>
      <c r="U40" s="35"/>
      <c r="V40" s="35"/>
      <c r="W40" s="35"/>
      <c r="X40" s="35"/>
      <c r="Y40" s="35"/>
      <c r="Z40" s="21"/>
      <c r="AA40" s="36"/>
      <c r="AD40" s="9">
        <v>14024710</v>
      </c>
    </row>
    <row r="41" spans="1:30" ht="14.65" customHeight="1">
      <c r="A41" s="7" t="s">
        <v>50</v>
      </c>
      <c r="D41" s="23"/>
      <c r="E41" s="19"/>
      <c r="F41" s="19"/>
      <c r="G41" s="19" t="s">
        <v>51</v>
      </c>
      <c r="H41" s="26"/>
      <c r="I41" s="26"/>
      <c r="J41" s="26"/>
      <c r="K41" s="27"/>
      <c r="L41" s="27"/>
      <c r="M41" s="27"/>
      <c r="N41" s="27"/>
      <c r="O41" s="27"/>
      <c r="P41" s="24">
        <v>601322</v>
      </c>
      <c r="Q41" s="215"/>
      <c r="R41" s="35"/>
      <c r="S41" s="35"/>
      <c r="T41" s="35"/>
      <c r="U41" s="35"/>
      <c r="V41" s="35"/>
      <c r="W41" s="35"/>
      <c r="X41" s="35"/>
      <c r="Y41" s="35"/>
      <c r="Z41" s="21"/>
      <c r="AA41" s="36"/>
      <c r="AD41" s="9">
        <v>601321550</v>
      </c>
    </row>
    <row r="42" spans="1:30" ht="14.65" customHeight="1">
      <c r="A42" s="7" t="s">
        <v>52</v>
      </c>
      <c r="D42" s="23"/>
      <c r="E42" s="19"/>
      <c r="F42" s="19"/>
      <c r="G42" s="19" t="s">
        <v>53</v>
      </c>
      <c r="H42" s="26"/>
      <c r="I42" s="26"/>
      <c r="J42" s="26"/>
      <c r="K42" s="27"/>
      <c r="L42" s="27"/>
      <c r="M42" s="27"/>
      <c r="N42" s="27"/>
      <c r="O42" s="27"/>
      <c r="P42" s="24">
        <v>-429814</v>
      </c>
      <c r="Q42" s="215"/>
      <c r="R42" s="35"/>
      <c r="S42" s="35"/>
      <c r="T42" s="35"/>
      <c r="U42" s="35"/>
      <c r="V42" s="35"/>
      <c r="W42" s="35"/>
      <c r="X42" s="35"/>
      <c r="Y42" s="35"/>
      <c r="Z42" s="21"/>
      <c r="AA42" s="36"/>
      <c r="AD42" s="9">
        <v>-429814137</v>
      </c>
    </row>
    <row r="43" spans="1:30" ht="14.65" customHeight="1">
      <c r="A43" s="7" t="s">
        <v>54</v>
      </c>
      <c r="D43" s="23"/>
      <c r="E43" s="19"/>
      <c r="F43" s="19" t="s">
        <v>55</v>
      </c>
      <c r="G43" s="19"/>
      <c r="H43" s="26"/>
      <c r="I43" s="26"/>
      <c r="J43" s="26"/>
      <c r="K43" s="27"/>
      <c r="L43" s="27"/>
      <c r="M43" s="27"/>
      <c r="N43" s="27"/>
      <c r="O43" s="27"/>
      <c r="P43" s="24">
        <v>7752</v>
      </c>
      <c r="Q43" s="215"/>
      <c r="R43" s="35"/>
      <c r="S43" s="35"/>
      <c r="T43" s="35"/>
      <c r="U43" s="35"/>
      <c r="V43" s="35"/>
      <c r="W43" s="35"/>
      <c r="X43" s="35"/>
      <c r="Y43" s="35"/>
      <c r="Z43" s="21"/>
      <c r="AA43" s="36"/>
      <c r="AD43" s="9">
        <f>IF(COUNTIF(AD44:AD45,"-")=COUNTA(AD44:AD45),"-",SUM(AD44:AD45))</f>
        <v>7751670</v>
      </c>
    </row>
    <row r="44" spans="1:30" ht="14.65" customHeight="1">
      <c r="A44" s="7" t="s">
        <v>56</v>
      </c>
      <c r="D44" s="23"/>
      <c r="E44" s="19"/>
      <c r="F44" s="19"/>
      <c r="G44" s="19" t="s">
        <v>57</v>
      </c>
      <c r="H44" s="19"/>
      <c r="I44" s="19"/>
      <c r="J44" s="19"/>
      <c r="K44" s="18"/>
      <c r="L44" s="18"/>
      <c r="M44" s="18"/>
      <c r="N44" s="18"/>
      <c r="O44" s="18"/>
      <c r="P44" s="24">
        <v>7752</v>
      </c>
      <c r="Q44" s="215"/>
      <c r="R44" s="35"/>
      <c r="S44" s="35"/>
      <c r="T44" s="35"/>
      <c r="U44" s="35"/>
      <c r="V44" s="35"/>
      <c r="W44" s="35"/>
      <c r="X44" s="35"/>
      <c r="Y44" s="35"/>
      <c r="Z44" s="21"/>
      <c r="AA44" s="36"/>
      <c r="AD44" s="9">
        <v>7751670</v>
      </c>
    </row>
    <row r="45" spans="1:30" ht="14.65" customHeight="1">
      <c r="A45" s="7" t="s">
        <v>58</v>
      </c>
      <c r="D45" s="23"/>
      <c r="E45" s="19"/>
      <c r="F45" s="19"/>
      <c r="G45" s="19" t="s">
        <v>35</v>
      </c>
      <c r="H45" s="19"/>
      <c r="I45" s="19"/>
      <c r="J45" s="19"/>
      <c r="K45" s="18"/>
      <c r="L45" s="18"/>
      <c r="M45" s="18"/>
      <c r="N45" s="18"/>
      <c r="O45" s="18"/>
      <c r="P45" s="24" t="s">
        <v>550</v>
      </c>
      <c r="Q45" s="215"/>
      <c r="R45" s="35"/>
      <c r="S45" s="35"/>
      <c r="T45" s="35"/>
      <c r="U45" s="35"/>
      <c r="V45" s="35"/>
      <c r="W45" s="35"/>
      <c r="X45" s="35"/>
      <c r="Y45" s="35"/>
      <c r="Z45" s="21"/>
      <c r="AA45" s="36"/>
      <c r="AD45" s="9" t="s">
        <v>11</v>
      </c>
    </row>
    <row r="46" spans="1:30" ht="14.65" customHeight="1">
      <c r="A46" s="7" t="s">
        <v>59</v>
      </c>
      <c r="D46" s="23"/>
      <c r="E46" s="19"/>
      <c r="F46" s="19" t="s">
        <v>60</v>
      </c>
      <c r="G46" s="19"/>
      <c r="H46" s="19"/>
      <c r="I46" s="19"/>
      <c r="J46" s="19"/>
      <c r="K46" s="19"/>
      <c r="L46" s="18"/>
      <c r="M46" s="18"/>
      <c r="N46" s="18"/>
      <c r="O46" s="18"/>
      <c r="P46" s="24">
        <v>2573905</v>
      </c>
      <c r="Q46" s="215" t="s">
        <v>347</v>
      </c>
      <c r="R46" s="35"/>
      <c r="S46" s="35"/>
      <c r="T46" s="35"/>
      <c r="U46" s="35"/>
      <c r="V46" s="35"/>
      <c r="W46" s="35"/>
      <c r="X46" s="35"/>
      <c r="Y46" s="35"/>
      <c r="Z46" s="21"/>
      <c r="AA46" s="36"/>
      <c r="AD46" s="9">
        <f>IF(COUNTIF(AD47:AD58,"-")=COUNTA(AD47:AD58),"-",SUM(AD47,AD51:AD54,AD57:AD58))</f>
        <v>2573904684</v>
      </c>
    </row>
    <row r="47" spans="1:30" ht="14.65" customHeight="1">
      <c r="A47" s="7" t="s">
        <v>61</v>
      </c>
      <c r="D47" s="23"/>
      <c r="E47" s="19"/>
      <c r="F47" s="19"/>
      <c r="G47" s="19" t="s">
        <v>62</v>
      </c>
      <c r="H47" s="19"/>
      <c r="I47" s="19"/>
      <c r="J47" s="19"/>
      <c r="K47" s="19"/>
      <c r="L47" s="18"/>
      <c r="M47" s="18"/>
      <c r="N47" s="18"/>
      <c r="O47" s="18"/>
      <c r="P47" s="24">
        <v>33082</v>
      </c>
      <c r="Q47" s="215"/>
      <c r="R47" s="35"/>
      <c r="S47" s="35"/>
      <c r="T47" s="35"/>
      <c r="U47" s="35"/>
      <c r="V47" s="35"/>
      <c r="W47" s="35"/>
      <c r="X47" s="35"/>
      <c r="Y47" s="35"/>
      <c r="Z47" s="21"/>
      <c r="AA47" s="36"/>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550</v>
      </c>
      <c r="Q48" s="215"/>
      <c r="R48" s="35"/>
      <c r="S48" s="35"/>
      <c r="T48" s="35"/>
      <c r="U48" s="35"/>
      <c r="V48" s="35"/>
      <c r="W48" s="35"/>
      <c r="X48" s="35"/>
      <c r="Y48" s="35"/>
      <c r="Z48" s="21"/>
      <c r="AA48" s="36"/>
      <c r="AD48" s="9" t="s">
        <v>11</v>
      </c>
    </row>
    <row r="49" spans="1:30" ht="14.65" customHeight="1">
      <c r="A49" s="7" t="s">
        <v>65</v>
      </c>
      <c r="D49" s="23"/>
      <c r="E49" s="19"/>
      <c r="F49" s="19"/>
      <c r="G49" s="19"/>
      <c r="H49" s="19" t="s">
        <v>66</v>
      </c>
      <c r="I49" s="19"/>
      <c r="J49" s="19"/>
      <c r="K49" s="19"/>
      <c r="L49" s="18"/>
      <c r="M49" s="18"/>
      <c r="N49" s="18"/>
      <c r="O49" s="18"/>
      <c r="P49" s="24">
        <v>33082</v>
      </c>
      <c r="Q49" s="215"/>
      <c r="R49" s="35"/>
      <c r="S49" s="35"/>
      <c r="T49" s="35"/>
      <c r="U49" s="35"/>
      <c r="V49" s="35"/>
      <c r="W49" s="35"/>
      <c r="X49" s="35"/>
      <c r="Y49" s="35"/>
      <c r="Z49" s="21"/>
      <c r="AA49" s="36"/>
      <c r="AD49" s="9">
        <v>33082354</v>
      </c>
    </row>
    <row r="50" spans="1:30" ht="14.65" customHeight="1">
      <c r="A50" s="7" t="s">
        <v>67</v>
      </c>
      <c r="D50" s="23"/>
      <c r="E50" s="19"/>
      <c r="F50" s="19"/>
      <c r="G50" s="19"/>
      <c r="H50" s="19" t="s">
        <v>35</v>
      </c>
      <c r="I50" s="19"/>
      <c r="J50" s="19"/>
      <c r="K50" s="19"/>
      <c r="L50" s="18"/>
      <c r="M50" s="18"/>
      <c r="N50" s="18"/>
      <c r="O50" s="18"/>
      <c r="P50" s="24" t="s">
        <v>550</v>
      </c>
      <c r="Q50" s="215"/>
      <c r="R50" s="35"/>
      <c r="S50" s="35"/>
      <c r="T50" s="35"/>
      <c r="U50" s="35"/>
      <c r="V50" s="35"/>
      <c r="W50" s="35"/>
      <c r="X50" s="35"/>
      <c r="Y50" s="35"/>
      <c r="Z50" s="21"/>
      <c r="AA50" s="36"/>
      <c r="AD50" s="9" t="s">
        <v>11</v>
      </c>
    </row>
    <row r="51" spans="1:30" ht="14.65" customHeight="1">
      <c r="A51" s="7" t="s">
        <v>68</v>
      </c>
      <c r="D51" s="23"/>
      <c r="E51" s="19"/>
      <c r="F51" s="19"/>
      <c r="G51" s="19" t="s">
        <v>69</v>
      </c>
      <c r="H51" s="19"/>
      <c r="I51" s="19"/>
      <c r="J51" s="19"/>
      <c r="K51" s="19"/>
      <c r="L51" s="18"/>
      <c r="M51" s="18"/>
      <c r="N51" s="18"/>
      <c r="O51" s="18"/>
      <c r="P51" s="24" t="s">
        <v>550</v>
      </c>
      <c r="Q51" s="215"/>
      <c r="R51" s="35"/>
      <c r="S51" s="35"/>
      <c r="T51" s="35"/>
      <c r="U51" s="35"/>
      <c r="V51" s="35"/>
      <c r="W51" s="35"/>
      <c r="X51" s="35"/>
      <c r="Y51" s="35"/>
      <c r="Z51" s="21"/>
      <c r="AA51" s="36"/>
      <c r="AD51" s="9" t="s">
        <v>11</v>
      </c>
    </row>
    <row r="52" spans="1:30" ht="14.65" customHeight="1">
      <c r="A52" s="7" t="s">
        <v>70</v>
      </c>
      <c r="D52" s="23"/>
      <c r="E52" s="19"/>
      <c r="F52" s="19"/>
      <c r="G52" s="19" t="s">
        <v>71</v>
      </c>
      <c r="H52" s="19"/>
      <c r="I52" s="19"/>
      <c r="J52" s="19"/>
      <c r="K52" s="18"/>
      <c r="L52" s="18"/>
      <c r="M52" s="18"/>
      <c r="N52" s="18"/>
      <c r="O52" s="18"/>
      <c r="P52" s="24">
        <v>1558</v>
      </c>
      <c r="Q52" s="215"/>
      <c r="R52" s="35"/>
      <c r="S52" s="35"/>
      <c r="T52" s="35"/>
      <c r="U52" s="35"/>
      <c r="V52" s="35"/>
      <c r="W52" s="35"/>
      <c r="X52" s="35"/>
      <c r="Y52" s="35"/>
      <c r="Z52" s="21"/>
      <c r="AA52" s="36"/>
      <c r="AD52" s="9">
        <v>1558297</v>
      </c>
    </row>
    <row r="53" spans="1:30" ht="14.65" customHeight="1">
      <c r="A53" s="7" t="s">
        <v>72</v>
      </c>
      <c r="D53" s="23"/>
      <c r="E53" s="19"/>
      <c r="F53" s="19"/>
      <c r="G53" s="19" t="s">
        <v>73</v>
      </c>
      <c r="H53" s="19"/>
      <c r="I53" s="19"/>
      <c r="J53" s="19"/>
      <c r="K53" s="18"/>
      <c r="L53" s="18"/>
      <c r="M53" s="18"/>
      <c r="N53" s="18"/>
      <c r="O53" s="18"/>
      <c r="P53" s="24">
        <v>1800</v>
      </c>
      <c r="Q53" s="215"/>
      <c r="R53" s="35"/>
      <c r="S53" s="35"/>
      <c r="T53" s="35"/>
      <c r="U53" s="35"/>
      <c r="V53" s="35"/>
      <c r="W53" s="35"/>
      <c r="X53" s="35"/>
      <c r="Y53" s="35"/>
      <c r="Z53" s="21"/>
      <c r="AA53" s="36"/>
      <c r="AD53" s="9">
        <v>1800000</v>
      </c>
    </row>
    <row r="54" spans="1:30" ht="14.65" customHeight="1">
      <c r="A54" s="7" t="s">
        <v>74</v>
      </c>
      <c r="D54" s="23"/>
      <c r="E54" s="19"/>
      <c r="F54" s="19"/>
      <c r="G54" s="19" t="s">
        <v>75</v>
      </c>
      <c r="H54" s="19"/>
      <c r="I54" s="19"/>
      <c r="J54" s="19"/>
      <c r="K54" s="18"/>
      <c r="L54" s="18"/>
      <c r="M54" s="18"/>
      <c r="N54" s="18"/>
      <c r="O54" s="18"/>
      <c r="P54" s="24">
        <v>2537464</v>
      </c>
      <c r="Q54" s="215"/>
      <c r="R54" s="35"/>
      <c r="S54" s="35"/>
      <c r="T54" s="35"/>
      <c r="U54" s="35"/>
      <c r="V54" s="35"/>
      <c r="W54" s="35"/>
      <c r="X54" s="35"/>
      <c r="Y54" s="35"/>
      <c r="Z54" s="21"/>
      <c r="AA54" s="36"/>
      <c r="AD54" s="9">
        <f>IF(COUNTIF(AD55:AD56,"-")=COUNTA(AD55:AD56),"-",SUM(AD55:AD56))</f>
        <v>2537464033</v>
      </c>
    </row>
    <row r="55" spans="1:30" ht="14.65" customHeight="1">
      <c r="A55" s="7" t="s">
        <v>76</v>
      </c>
      <c r="D55" s="23"/>
      <c r="E55" s="19"/>
      <c r="F55" s="19"/>
      <c r="G55" s="19"/>
      <c r="H55" s="19" t="s">
        <v>77</v>
      </c>
      <c r="I55" s="19"/>
      <c r="J55" s="19"/>
      <c r="K55" s="18"/>
      <c r="L55" s="18"/>
      <c r="M55" s="18"/>
      <c r="N55" s="18"/>
      <c r="O55" s="18"/>
      <c r="P55" s="24">
        <v>1328199</v>
      </c>
      <c r="Q55" s="215"/>
      <c r="R55" s="35"/>
      <c r="S55" s="35"/>
      <c r="T55" s="35"/>
      <c r="U55" s="35"/>
      <c r="V55" s="35"/>
      <c r="W55" s="35"/>
      <c r="X55" s="35"/>
      <c r="Y55" s="35"/>
      <c r="Z55" s="21"/>
      <c r="AA55" s="36"/>
      <c r="AD55" s="9">
        <v>1328199271</v>
      </c>
    </row>
    <row r="56" spans="1:30" ht="14.65" customHeight="1">
      <c r="A56" s="7" t="s">
        <v>78</v>
      </c>
      <c r="D56" s="23"/>
      <c r="E56" s="18"/>
      <c r="F56" s="19"/>
      <c r="G56" s="19"/>
      <c r="H56" s="19" t="s">
        <v>35</v>
      </c>
      <c r="I56" s="19"/>
      <c r="J56" s="19"/>
      <c r="K56" s="18"/>
      <c r="L56" s="18"/>
      <c r="M56" s="18"/>
      <c r="N56" s="18"/>
      <c r="O56" s="18"/>
      <c r="P56" s="24">
        <v>1209265</v>
      </c>
      <c r="Q56" s="215"/>
      <c r="R56" s="35"/>
      <c r="S56" s="35"/>
      <c r="T56" s="35"/>
      <c r="U56" s="35"/>
      <c r="V56" s="35"/>
      <c r="W56" s="35"/>
      <c r="X56" s="35"/>
      <c r="Y56" s="35"/>
      <c r="Z56" s="21"/>
      <c r="AA56" s="36"/>
      <c r="AD56" s="9">
        <v>1209264762</v>
      </c>
    </row>
    <row r="57" spans="1:30" ht="14.65" customHeight="1">
      <c r="A57" s="7" t="s">
        <v>79</v>
      </c>
      <c r="D57" s="23"/>
      <c r="E57" s="18"/>
      <c r="F57" s="19"/>
      <c r="G57" s="19" t="s">
        <v>35</v>
      </c>
      <c r="H57" s="19"/>
      <c r="I57" s="19"/>
      <c r="J57" s="19"/>
      <c r="K57" s="18"/>
      <c r="L57" s="18"/>
      <c r="M57" s="18"/>
      <c r="N57" s="18"/>
      <c r="O57" s="18"/>
      <c r="P57" s="24" t="s">
        <v>550</v>
      </c>
      <c r="Q57" s="215"/>
      <c r="R57" s="35"/>
      <c r="S57" s="35"/>
      <c r="T57" s="35"/>
      <c r="U57" s="35"/>
      <c r="V57" s="35"/>
      <c r="W57" s="35"/>
      <c r="X57" s="35"/>
      <c r="Y57" s="35"/>
      <c r="Z57" s="21"/>
      <c r="AA57" s="36"/>
      <c r="AD57" s="9" t="s">
        <v>11</v>
      </c>
    </row>
    <row r="58" spans="1:30" ht="14.65" customHeight="1">
      <c r="A58" s="7" t="s">
        <v>80</v>
      </c>
      <c r="D58" s="23"/>
      <c r="E58" s="18"/>
      <c r="F58" s="19"/>
      <c r="G58" s="19" t="s">
        <v>81</v>
      </c>
      <c r="H58" s="19"/>
      <c r="I58" s="19"/>
      <c r="J58" s="19"/>
      <c r="K58" s="18"/>
      <c r="L58" s="18"/>
      <c r="M58" s="18"/>
      <c r="N58" s="18"/>
      <c r="O58" s="18"/>
      <c r="P58" s="24" t="s">
        <v>550</v>
      </c>
      <c r="Q58" s="215"/>
      <c r="R58" s="35"/>
      <c r="S58" s="35"/>
      <c r="T58" s="35"/>
      <c r="U58" s="35"/>
      <c r="V58" s="35"/>
      <c r="W58" s="35"/>
      <c r="X58" s="35"/>
      <c r="Y58" s="35"/>
      <c r="Z58" s="21"/>
      <c r="AA58" s="36"/>
      <c r="AD58" s="9" t="s">
        <v>11</v>
      </c>
    </row>
    <row r="59" spans="1:30" ht="14.65" customHeight="1">
      <c r="A59" s="7" t="s">
        <v>82</v>
      </c>
      <c r="D59" s="23"/>
      <c r="E59" s="18" t="s">
        <v>83</v>
      </c>
      <c r="F59" s="19"/>
      <c r="G59" s="20"/>
      <c r="H59" s="20"/>
      <c r="I59" s="20"/>
      <c r="J59" s="18"/>
      <c r="K59" s="18"/>
      <c r="L59" s="18"/>
      <c r="M59" s="18"/>
      <c r="N59" s="18"/>
      <c r="O59" s="18"/>
      <c r="P59" s="24">
        <v>3008152</v>
      </c>
      <c r="Q59" s="215"/>
      <c r="R59" s="35"/>
      <c r="S59" s="35"/>
      <c r="T59" s="35"/>
      <c r="U59" s="35"/>
      <c r="V59" s="35"/>
      <c r="W59" s="35"/>
      <c r="X59" s="35"/>
      <c r="Y59" s="35"/>
      <c r="Z59" s="21"/>
      <c r="AA59" s="36"/>
      <c r="AD59" s="9">
        <f>IF(COUNTIF(AD60:AD68,"-")=COUNTA(AD60:AD68),"-",SUM(AD60:AD63,AD66:AD68))</f>
        <v>3008151570</v>
      </c>
    </row>
    <row r="60" spans="1:30" ht="14.65" customHeight="1">
      <c r="A60" s="7" t="s">
        <v>84</v>
      </c>
      <c r="D60" s="23"/>
      <c r="E60" s="18"/>
      <c r="F60" s="19" t="s">
        <v>85</v>
      </c>
      <c r="G60" s="20"/>
      <c r="H60" s="20"/>
      <c r="I60" s="20"/>
      <c r="J60" s="18"/>
      <c r="K60" s="18"/>
      <c r="L60" s="18"/>
      <c r="M60" s="18"/>
      <c r="N60" s="18"/>
      <c r="O60" s="18"/>
      <c r="P60" s="24">
        <v>1605577</v>
      </c>
      <c r="Q60" s="215"/>
      <c r="R60" s="35"/>
      <c r="S60" s="35"/>
      <c r="T60" s="35"/>
      <c r="U60" s="35"/>
      <c r="V60" s="35"/>
      <c r="W60" s="35"/>
      <c r="X60" s="35"/>
      <c r="Y60" s="35"/>
      <c r="Z60" s="21"/>
      <c r="AA60" s="36"/>
      <c r="AD60" s="9">
        <v>1605576825</v>
      </c>
    </row>
    <row r="61" spans="1:30" ht="14.65" customHeight="1">
      <c r="A61" s="7" t="s">
        <v>86</v>
      </c>
      <c r="D61" s="23"/>
      <c r="E61" s="18"/>
      <c r="F61" s="19" t="s">
        <v>87</v>
      </c>
      <c r="G61" s="19"/>
      <c r="H61" s="26"/>
      <c r="I61" s="19"/>
      <c r="J61" s="19"/>
      <c r="K61" s="18"/>
      <c r="L61" s="18"/>
      <c r="M61" s="18"/>
      <c r="N61" s="18"/>
      <c r="O61" s="18"/>
      <c r="P61" s="24">
        <v>977</v>
      </c>
      <c r="Q61" s="215"/>
      <c r="R61" s="35"/>
      <c r="S61" s="35"/>
      <c r="T61" s="35"/>
      <c r="U61" s="35"/>
      <c r="V61" s="35"/>
      <c r="W61" s="35"/>
      <c r="X61" s="35"/>
      <c r="Y61" s="35"/>
      <c r="Z61" s="21"/>
      <c r="AA61" s="36"/>
      <c r="AD61" s="9">
        <v>976669</v>
      </c>
    </row>
    <row r="62" spans="1:30" ht="14.65" customHeight="1">
      <c r="A62" s="7">
        <v>1500000</v>
      </c>
      <c r="D62" s="23"/>
      <c r="E62" s="18"/>
      <c r="F62" s="19" t="s">
        <v>88</v>
      </c>
      <c r="G62" s="19"/>
      <c r="H62" s="19"/>
      <c r="I62" s="19"/>
      <c r="J62" s="19"/>
      <c r="K62" s="18"/>
      <c r="L62" s="18"/>
      <c r="M62" s="18"/>
      <c r="N62" s="18"/>
      <c r="O62" s="18"/>
      <c r="P62" s="24" t="s">
        <v>550</v>
      </c>
      <c r="Q62" s="215"/>
      <c r="R62" s="35"/>
      <c r="S62" s="35"/>
      <c r="T62" s="35"/>
      <c r="U62" s="35"/>
      <c r="V62" s="35"/>
      <c r="W62" s="35"/>
      <c r="X62" s="35"/>
      <c r="Y62" s="35"/>
      <c r="Z62" s="21"/>
      <c r="AA62" s="36"/>
      <c r="AD62" s="9" t="s">
        <v>11</v>
      </c>
    </row>
    <row r="63" spans="1:30" ht="14.65" customHeight="1">
      <c r="A63" s="7" t="s">
        <v>89</v>
      </c>
      <c r="D63" s="23"/>
      <c r="E63" s="19"/>
      <c r="F63" s="19" t="s">
        <v>75</v>
      </c>
      <c r="G63" s="19"/>
      <c r="H63" s="26"/>
      <c r="I63" s="19"/>
      <c r="J63" s="19"/>
      <c r="K63" s="18"/>
      <c r="L63" s="18"/>
      <c r="M63" s="18"/>
      <c r="N63" s="18"/>
      <c r="O63" s="18"/>
      <c r="P63" s="24">
        <v>1400883</v>
      </c>
      <c r="Q63" s="215"/>
      <c r="R63" s="35"/>
      <c r="S63" s="35"/>
      <c r="T63" s="35"/>
      <c r="U63" s="35"/>
      <c r="V63" s="35"/>
      <c r="W63" s="35"/>
      <c r="X63" s="35"/>
      <c r="Y63" s="35"/>
      <c r="Z63" s="21"/>
      <c r="AA63" s="36"/>
      <c r="AD63" s="9">
        <f>IF(COUNTIF(AD64:AD65,"-")=COUNTA(AD64:AD65),"-",SUM(AD64:AD65))</f>
        <v>1400883402</v>
      </c>
    </row>
    <row r="64" spans="1:30" ht="14.65" customHeight="1">
      <c r="A64" s="7" t="s">
        <v>90</v>
      </c>
      <c r="D64" s="23"/>
      <c r="E64" s="19"/>
      <c r="F64" s="19"/>
      <c r="G64" s="19" t="s">
        <v>91</v>
      </c>
      <c r="H64" s="19"/>
      <c r="I64" s="19"/>
      <c r="J64" s="19"/>
      <c r="K64" s="18"/>
      <c r="L64" s="18"/>
      <c r="M64" s="18"/>
      <c r="N64" s="18"/>
      <c r="O64" s="18"/>
      <c r="P64" s="24">
        <v>1400883</v>
      </c>
      <c r="Q64" s="215"/>
      <c r="R64" s="35"/>
      <c r="S64" s="35"/>
      <c r="T64" s="35"/>
      <c r="U64" s="35"/>
      <c r="V64" s="35"/>
      <c r="W64" s="35"/>
      <c r="X64" s="35"/>
      <c r="Y64" s="35"/>
      <c r="Z64" s="21"/>
      <c r="AA64" s="36"/>
      <c r="AD64" s="9">
        <v>1400883402</v>
      </c>
    </row>
    <row r="65" spans="1:31" ht="14.65" customHeight="1">
      <c r="A65" s="7" t="s">
        <v>92</v>
      </c>
      <c r="D65" s="23"/>
      <c r="E65" s="19"/>
      <c r="F65" s="19"/>
      <c r="G65" s="19" t="s">
        <v>77</v>
      </c>
      <c r="H65" s="19"/>
      <c r="I65" s="19"/>
      <c r="J65" s="19"/>
      <c r="K65" s="18"/>
      <c r="L65" s="18"/>
      <c r="M65" s="18"/>
      <c r="N65" s="18"/>
      <c r="O65" s="18"/>
      <c r="P65" s="24" t="s">
        <v>550</v>
      </c>
      <c r="Q65" s="215"/>
      <c r="R65" s="35"/>
      <c r="S65" s="35"/>
      <c r="T65" s="35"/>
      <c r="U65" s="35"/>
      <c r="V65" s="35"/>
      <c r="W65" s="35"/>
      <c r="X65" s="35"/>
      <c r="Y65" s="35"/>
      <c r="Z65" s="21"/>
      <c r="AA65" s="36"/>
      <c r="AD65" s="9" t="s">
        <v>11</v>
      </c>
    </row>
    <row r="66" spans="1:31" ht="14.65" customHeight="1">
      <c r="A66" s="7" t="s">
        <v>93</v>
      </c>
      <c r="D66" s="23"/>
      <c r="E66" s="19"/>
      <c r="F66" s="19" t="s">
        <v>94</v>
      </c>
      <c r="G66" s="19"/>
      <c r="H66" s="19"/>
      <c r="I66" s="19"/>
      <c r="J66" s="19"/>
      <c r="K66" s="18"/>
      <c r="L66" s="18"/>
      <c r="M66" s="18"/>
      <c r="N66" s="18"/>
      <c r="O66" s="18"/>
      <c r="P66" s="24" t="s">
        <v>550</v>
      </c>
      <c r="Q66" s="215"/>
      <c r="R66" s="35"/>
      <c r="S66" s="35"/>
      <c r="T66" s="35"/>
      <c r="U66" s="35"/>
      <c r="V66" s="35"/>
      <c r="W66" s="35"/>
      <c r="X66" s="35"/>
      <c r="Y66" s="35"/>
      <c r="Z66" s="21"/>
      <c r="AA66" s="36"/>
      <c r="AD66" s="9" t="s">
        <v>11</v>
      </c>
    </row>
    <row r="67" spans="1:31" ht="14.65" customHeight="1">
      <c r="A67" s="7" t="s">
        <v>95</v>
      </c>
      <c r="D67" s="23"/>
      <c r="E67" s="19"/>
      <c r="F67" s="19" t="s">
        <v>35</v>
      </c>
      <c r="G67" s="19"/>
      <c r="H67" s="26"/>
      <c r="I67" s="19"/>
      <c r="J67" s="19"/>
      <c r="K67" s="18"/>
      <c r="L67" s="18"/>
      <c r="M67" s="18"/>
      <c r="N67" s="18"/>
      <c r="O67" s="18"/>
      <c r="P67" s="24" t="s">
        <v>550</v>
      </c>
      <c r="Q67" s="215"/>
      <c r="R67" s="35"/>
      <c r="S67" s="35"/>
      <c r="T67" s="35"/>
      <c r="U67" s="35"/>
      <c r="V67" s="35"/>
      <c r="W67" s="35"/>
      <c r="X67" s="35"/>
      <c r="Y67" s="35"/>
      <c r="Z67" s="21"/>
      <c r="AA67" s="36"/>
      <c r="AD67" s="9" t="s">
        <v>11</v>
      </c>
    </row>
    <row r="68" spans="1:31" ht="14.65" customHeight="1" thickBot="1">
      <c r="A68" s="7" t="s">
        <v>96</v>
      </c>
      <c r="B68" s="7" t="s">
        <v>126</v>
      </c>
      <c r="D68" s="23"/>
      <c r="E68" s="19"/>
      <c r="F68" s="35" t="s">
        <v>81</v>
      </c>
      <c r="G68" s="19"/>
      <c r="H68" s="19"/>
      <c r="I68" s="19"/>
      <c r="J68" s="19"/>
      <c r="K68" s="18"/>
      <c r="L68" s="18"/>
      <c r="M68" s="18"/>
      <c r="N68" s="18"/>
      <c r="O68" s="18"/>
      <c r="P68" s="24">
        <v>715</v>
      </c>
      <c r="Q68" s="215"/>
      <c r="R68" s="409" t="s">
        <v>127</v>
      </c>
      <c r="S68" s="410"/>
      <c r="T68" s="410"/>
      <c r="U68" s="410"/>
      <c r="V68" s="410"/>
      <c r="W68" s="410"/>
      <c r="X68" s="410"/>
      <c r="Y68" s="411"/>
      <c r="Z68" s="37">
        <v>27640006</v>
      </c>
      <c r="AA68" s="38" t="s">
        <v>347</v>
      </c>
      <c r="AD68" s="9">
        <v>714674</v>
      </c>
      <c r="AE68" s="9" t="e">
        <f>IF(AND(AE31="-",AE32="-",#REF!="-"),"-",SUM(AE31,AE32,#REF!))</f>
        <v>#REF!</v>
      </c>
    </row>
    <row r="69" spans="1:31" ht="14.65" customHeight="1" thickBot="1">
      <c r="A69" s="7" t="s">
        <v>1</v>
      </c>
      <c r="B69" s="7" t="s">
        <v>97</v>
      </c>
      <c r="D69" s="412" t="s">
        <v>2</v>
      </c>
      <c r="E69" s="413"/>
      <c r="F69" s="413"/>
      <c r="G69" s="413"/>
      <c r="H69" s="413"/>
      <c r="I69" s="413"/>
      <c r="J69" s="413"/>
      <c r="K69" s="413"/>
      <c r="L69" s="413"/>
      <c r="M69" s="413"/>
      <c r="N69" s="413"/>
      <c r="O69" s="414"/>
      <c r="P69" s="39">
        <v>29534936</v>
      </c>
      <c r="Q69" s="216"/>
      <c r="R69" s="415" t="s">
        <v>322</v>
      </c>
      <c r="S69" s="416"/>
      <c r="T69" s="416"/>
      <c r="U69" s="416"/>
      <c r="V69" s="416"/>
      <c r="W69" s="416"/>
      <c r="X69" s="416"/>
      <c r="Y69" s="417"/>
      <c r="Z69" s="39">
        <v>29534936</v>
      </c>
      <c r="AA69" s="40" t="s">
        <v>347</v>
      </c>
      <c r="AD69" s="9" t="e">
        <f>IF(AND(AD14="-",AD59="-",#REF!="-"),"-",SUM(AD14,AD59,#REF!))</f>
        <v>#REF!</v>
      </c>
      <c r="AE69" s="9" t="e">
        <f>IF(AND(AE29="-",AE68="-"),"-",SUM(AE29,AE68))</f>
        <v>#REF!</v>
      </c>
    </row>
    <row r="70" spans="1:31" ht="14.65" customHeight="1">
      <c r="D70" s="41"/>
      <c r="E70" s="41"/>
      <c r="F70" s="41"/>
      <c r="G70" s="41"/>
      <c r="H70" s="41"/>
      <c r="I70" s="41"/>
      <c r="J70" s="41"/>
      <c r="K70" s="41"/>
      <c r="L70" s="41"/>
      <c r="M70" s="41"/>
      <c r="N70" s="41"/>
      <c r="O70" s="41"/>
      <c r="P70" s="41"/>
      <c r="Q70" s="41"/>
      <c r="Z70" s="18"/>
      <c r="AA70" s="18"/>
    </row>
    <row r="71" spans="1:31" ht="14.65" customHeight="1">
      <c r="D71" s="42"/>
      <c r="E71" s="43" t="s">
        <v>323</v>
      </c>
      <c r="F71" s="42"/>
      <c r="G71" s="16"/>
      <c r="H71" s="16"/>
      <c r="I71" s="16"/>
      <c r="J71" s="16"/>
      <c r="K71" s="16"/>
      <c r="L71" s="16"/>
      <c r="M71" s="16"/>
      <c r="N71" s="16"/>
      <c r="O71" s="16"/>
      <c r="P71" s="16"/>
      <c r="Q71" s="16"/>
      <c r="Z71" s="41"/>
      <c r="AA71" s="41"/>
    </row>
    <row r="72" spans="1:31" ht="14.65" customHeight="1"/>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D9:AA9"/>
    <mergeCell ref="D10:AA10"/>
    <mergeCell ref="D12:O12"/>
    <mergeCell ref="P12:Q12"/>
    <mergeCell ref="R12:Y12"/>
    <mergeCell ref="Z12:AA12"/>
    <mergeCell ref="R29:Y29"/>
    <mergeCell ref="R34:Y34"/>
    <mergeCell ref="R68:Y68"/>
    <mergeCell ref="D69:O69"/>
    <mergeCell ref="R69:Y69"/>
  </mergeCells>
  <phoneticPr fontId="13"/>
  <pageMargins left="0.70866141732283472" right="0.70866141732283472" top="0.39370078740157477" bottom="0.39370078740157477"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election activeCell="AG22" sqref="AG22"/>
    </sheetView>
  </sheetViews>
  <sheetFormatPr defaultRowHeight="13.5"/>
  <cols>
    <col min="1" max="1" width="0" style="46" hidden="1" customWidth="1"/>
    <col min="2" max="2" width="0.625" style="6" customWidth="1"/>
    <col min="3" max="3" width="1.25" style="75" customWidth="1"/>
    <col min="4" max="12" width="2.125" style="75" customWidth="1"/>
    <col min="13" max="13" width="18.375" style="75" customWidth="1"/>
    <col min="14" max="14" width="21.625" style="75" bestFit="1" customWidth="1"/>
    <col min="15" max="15" width="2.5" style="75" customWidth="1"/>
    <col min="16" max="16" width="0.625" style="75" customWidth="1"/>
    <col min="17" max="17" width="9" style="6"/>
    <col min="18" max="18" width="0" style="6" hidden="1" customWidth="1"/>
    <col min="19" max="256" width="9" style="6"/>
    <col min="257" max="257" width="0" style="6" hidden="1" customWidth="1"/>
    <col min="258" max="258" width="0.625" style="6" customWidth="1"/>
    <col min="259" max="259" width="1.25" style="6" customWidth="1"/>
    <col min="260" max="268" width="2.125" style="6" customWidth="1"/>
    <col min="269" max="269" width="18.375" style="6" customWidth="1"/>
    <col min="270" max="270" width="21.625" style="6" bestFit="1" customWidth="1"/>
    <col min="271" max="271" width="2.5" style="6" customWidth="1"/>
    <col min="272" max="272" width="0.625" style="6" customWidth="1"/>
    <col min="273" max="273" width="9" style="6"/>
    <col min="274" max="274" width="0" style="6" hidden="1" customWidth="1"/>
    <col min="275" max="512" width="9" style="6"/>
    <col min="513" max="513" width="0" style="6" hidden="1" customWidth="1"/>
    <col min="514" max="514" width="0.625" style="6" customWidth="1"/>
    <col min="515" max="515" width="1.25" style="6" customWidth="1"/>
    <col min="516" max="524" width="2.125" style="6" customWidth="1"/>
    <col min="525" max="525" width="18.375" style="6" customWidth="1"/>
    <col min="526" max="526" width="21.625" style="6" bestFit="1" customWidth="1"/>
    <col min="527" max="527" width="2.5" style="6" customWidth="1"/>
    <col min="528" max="528" width="0.625" style="6" customWidth="1"/>
    <col min="529" max="529" width="9" style="6"/>
    <col min="530" max="530" width="0" style="6" hidden="1" customWidth="1"/>
    <col min="531" max="768" width="9" style="6"/>
    <col min="769" max="769" width="0" style="6" hidden="1" customWidth="1"/>
    <col min="770" max="770" width="0.625" style="6" customWidth="1"/>
    <col min="771" max="771" width="1.25" style="6" customWidth="1"/>
    <col min="772" max="780" width="2.125" style="6" customWidth="1"/>
    <col min="781" max="781" width="18.375" style="6" customWidth="1"/>
    <col min="782" max="782" width="21.625" style="6" bestFit="1" customWidth="1"/>
    <col min="783" max="783" width="2.5" style="6" customWidth="1"/>
    <col min="784" max="784" width="0.625" style="6" customWidth="1"/>
    <col min="785" max="785" width="9" style="6"/>
    <col min="786" max="786" width="0" style="6" hidden="1" customWidth="1"/>
    <col min="787" max="1024" width="9" style="6"/>
    <col min="1025" max="1025" width="0" style="6" hidden="1" customWidth="1"/>
    <col min="1026" max="1026" width="0.625" style="6" customWidth="1"/>
    <col min="1027" max="1027" width="1.25" style="6" customWidth="1"/>
    <col min="1028" max="1036" width="2.125" style="6" customWidth="1"/>
    <col min="1037" max="1037" width="18.375" style="6" customWidth="1"/>
    <col min="1038" max="1038" width="21.625" style="6" bestFit="1" customWidth="1"/>
    <col min="1039" max="1039" width="2.5" style="6" customWidth="1"/>
    <col min="1040" max="1040" width="0.625" style="6" customWidth="1"/>
    <col min="1041" max="1041" width="9" style="6"/>
    <col min="1042" max="1042" width="0" style="6" hidden="1" customWidth="1"/>
    <col min="1043" max="1280" width="9" style="6"/>
    <col min="1281" max="1281" width="0" style="6" hidden="1" customWidth="1"/>
    <col min="1282" max="1282" width="0.625" style="6" customWidth="1"/>
    <col min="1283" max="1283" width="1.25" style="6" customWidth="1"/>
    <col min="1284" max="1292" width="2.125" style="6" customWidth="1"/>
    <col min="1293" max="1293" width="18.375" style="6" customWidth="1"/>
    <col min="1294" max="1294" width="21.625" style="6" bestFit="1" customWidth="1"/>
    <col min="1295" max="1295" width="2.5" style="6" customWidth="1"/>
    <col min="1296" max="1296" width="0.625" style="6" customWidth="1"/>
    <col min="1297" max="1297" width="9" style="6"/>
    <col min="1298" max="1298" width="0" style="6" hidden="1" customWidth="1"/>
    <col min="1299" max="1536" width="9" style="6"/>
    <col min="1537" max="1537" width="0" style="6" hidden="1" customWidth="1"/>
    <col min="1538" max="1538" width="0.625" style="6" customWidth="1"/>
    <col min="1539" max="1539" width="1.25" style="6" customWidth="1"/>
    <col min="1540" max="1548" width="2.125" style="6" customWidth="1"/>
    <col min="1549" max="1549" width="18.375" style="6" customWidth="1"/>
    <col min="1550" max="1550" width="21.625" style="6" bestFit="1" customWidth="1"/>
    <col min="1551" max="1551" width="2.5" style="6" customWidth="1"/>
    <col min="1552" max="1552" width="0.625" style="6" customWidth="1"/>
    <col min="1553" max="1553" width="9" style="6"/>
    <col min="1554" max="1554" width="0" style="6" hidden="1" customWidth="1"/>
    <col min="1555" max="1792" width="9" style="6"/>
    <col min="1793" max="1793" width="0" style="6" hidden="1" customWidth="1"/>
    <col min="1794" max="1794" width="0.625" style="6" customWidth="1"/>
    <col min="1795" max="1795" width="1.25" style="6" customWidth="1"/>
    <col min="1796" max="1804" width="2.125" style="6" customWidth="1"/>
    <col min="1805" max="1805" width="18.375" style="6" customWidth="1"/>
    <col min="1806" max="1806" width="21.625" style="6" bestFit="1" customWidth="1"/>
    <col min="1807" max="1807" width="2.5" style="6" customWidth="1"/>
    <col min="1808" max="1808" width="0.625" style="6" customWidth="1"/>
    <col min="1809" max="1809" width="9" style="6"/>
    <col min="1810" max="1810" width="0" style="6" hidden="1" customWidth="1"/>
    <col min="1811" max="2048" width="9" style="6"/>
    <col min="2049" max="2049" width="0" style="6" hidden="1" customWidth="1"/>
    <col min="2050" max="2050" width="0.625" style="6" customWidth="1"/>
    <col min="2051" max="2051" width="1.25" style="6" customWidth="1"/>
    <col min="2052" max="2060" width="2.125" style="6" customWidth="1"/>
    <col min="2061" max="2061" width="18.375" style="6" customWidth="1"/>
    <col min="2062" max="2062" width="21.625" style="6" bestFit="1" customWidth="1"/>
    <col min="2063" max="2063" width="2.5" style="6" customWidth="1"/>
    <col min="2064" max="2064" width="0.625" style="6" customWidth="1"/>
    <col min="2065" max="2065" width="9" style="6"/>
    <col min="2066" max="2066" width="0" style="6" hidden="1" customWidth="1"/>
    <col min="2067" max="2304" width="9" style="6"/>
    <col min="2305" max="2305" width="0" style="6" hidden="1" customWidth="1"/>
    <col min="2306" max="2306" width="0.625" style="6" customWidth="1"/>
    <col min="2307" max="2307" width="1.25" style="6" customWidth="1"/>
    <col min="2308" max="2316" width="2.125" style="6" customWidth="1"/>
    <col min="2317" max="2317" width="18.375" style="6" customWidth="1"/>
    <col min="2318" max="2318" width="21.625" style="6" bestFit="1" customWidth="1"/>
    <col min="2319" max="2319" width="2.5" style="6" customWidth="1"/>
    <col min="2320" max="2320" width="0.625" style="6" customWidth="1"/>
    <col min="2321" max="2321" width="9" style="6"/>
    <col min="2322" max="2322" width="0" style="6" hidden="1" customWidth="1"/>
    <col min="2323" max="2560" width="9" style="6"/>
    <col min="2561" max="2561" width="0" style="6" hidden="1" customWidth="1"/>
    <col min="2562" max="2562" width="0.625" style="6" customWidth="1"/>
    <col min="2563" max="2563" width="1.25" style="6" customWidth="1"/>
    <col min="2564" max="2572" width="2.125" style="6" customWidth="1"/>
    <col min="2573" max="2573" width="18.375" style="6" customWidth="1"/>
    <col min="2574" max="2574" width="21.625" style="6" bestFit="1" customWidth="1"/>
    <col min="2575" max="2575" width="2.5" style="6" customWidth="1"/>
    <col min="2576" max="2576" width="0.625" style="6" customWidth="1"/>
    <col min="2577" max="2577" width="9" style="6"/>
    <col min="2578" max="2578" width="0" style="6" hidden="1" customWidth="1"/>
    <col min="2579" max="2816" width="9" style="6"/>
    <col min="2817" max="2817" width="0" style="6" hidden="1" customWidth="1"/>
    <col min="2818" max="2818" width="0.625" style="6" customWidth="1"/>
    <col min="2819" max="2819" width="1.25" style="6" customWidth="1"/>
    <col min="2820" max="2828" width="2.125" style="6" customWidth="1"/>
    <col min="2829" max="2829" width="18.375" style="6" customWidth="1"/>
    <col min="2830" max="2830" width="21.625" style="6" bestFit="1" customWidth="1"/>
    <col min="2831" max="2831" width="2.5" style="6" customWidth="1"/>
    <col min="2832" max="2832" width="0.625" style="6" customWidth="1"/>
    <col min="2833" max="2833" width="9" style="6"/>
    <col min="2834" max="2834" width="0" style="6" hidden="1" customWidth="1"/>
    <col min="2835" max="3072" width="9" style="6"/>
    <col min="3073" max="3073" width="0" style="6" hidden="1" customWidth="1"/>
    <col min="3074" max="3074" width="0.625" style="6" customWidth="1"/>
    <col min="3075" max="3075" width="1.25" style="6" customWidth="1"/>
    <col min="3076" max="3084" width="2.125" style="6" customWidth="1"/>
    <col min="3085" max="3085" width="18.375" style="6" customWidth="1"/>
    <col min="3086" max="3086" width="21.625" style="6" bestFit="1" customWidth="1"/>
    <col min="3087" max="3087" width="2.5" style="6" customWidth="1"/>
    <col min="3088" max="3088" width="0.625" style="6" customWidth="1"/>
    <col min="3089" max="3089" width="9" style="6"/>
    <col min="3090" max="3090" width="0" style="6" hidden="1" customWidth="1"/>
    <col min="3091" max="3328" width="9" style="6"/>
    <col min="3329" max="3329" width="0" style="6" hidden="1" customWidth="1"/>
    <col min="3330" max="3330" width="0.625" style="6" customWidth="1"/>
    <col min="3331" max="3331" width="1.25" style="6" customWidth="1"/>
    <col min="3332" max="3340" width="2.125" style="6" customWidth="1"/>
    <col min="3341" max="3341" width="18.375" style="6" customWidth="1"/>
    <col min="3342" max="3342" width="21.625" style="6" bestFit="1" customWidth="1"/>
    <col min="3343" max="3343" width="2.5" style="6" customWidth="1"/>
    <col min="3344" max="3344" width="0.625" style="6" customWidth="1"/>
    <col min="3345" max="3345" width="9" style="6"/>
    <col min="3346" max="3346" width="0" style="6" hidden="1" customWidth="1"/>
    <col min="3347" max="3584" width="9" style="6"/>
    <col min="3585" max="3585" width="0" style="6" hidden="1" customWidth="1"/>
    <col min="3586" max="3586" width="0.625" style="6" customWidth="1"/>
    <col min="3587" max="3587" width="1.25" style="6" customWidth="1"/>
    <col min="3588" max="3596" width="2.125" style="6" customWidth="1"/>
    <col min="3597" max="3597" width="18.375" style="6" customWidth="1"/>
    <col min="3598" max="3598" width="21.625" style="6" bestFit="1" customWidth="1"/>
    <col min="3599" max="3599" width="2.5" style="6" customWidth="1"/>
    <col min="3600" max="3600" width="0.625" style="6" customWidth="1"/>
    <col min="3601" max="3601" width="9" style="6"/>
    <col min="3602" max="3602" width="0" style="6" hidden="1" customWidth="1"/>
    <col min="3603" max="3840" width="9" style="6"/>
    <col min="3841" max="3841" width="0" style="6" hidden="1" customWidth="1"/>
    <col min="3842" max="3842" width="0.625" style="6" customWidth="1"/>
    <col min="3843" max="3843" width="1.25" style="6" customWidth="1"/>
    <col min="3844" max="3852" width="2.125" style="6" customWidth="1"/>
    <col min="3853" max="3853" width="18.375" style="6" customWidth="1"/>
    <col min="3854" max="3854" width="21.625" style="6" bestFit="1" customWidth="1"/>
    <col min="3855" max="3855" width="2.5" style="6" customWidth="1"/>
    <col min="3856" max="3856" width="0.625" style="6" customWidth="1"/>
    <col min="3857" max="3857" width="9" style="6"/>
    <col min="3858" max="3858" width="0" style="6" hidden="1" customWidth="1"/>
    <col min="3859" max="4096" width="9" style="6"/>
    <col min="4097" max="4097" width="0" style="6" hidden="1" customWidth="1"/>
    <col min="4098" max="4098" width="0.625" style="6" customWidth="1"/>
    <col min="4099" max="4099" width="1.25" style="6" customWidth="1"/>
    <col min="4100" max="4108" width="2.125" style="6" customWidth="1"/>
    <col min="4109" max="4109" width="18.375" style="6" customWidth="1"/>
    <col min="4110" max="4110" width="21.625" style="6" bestFit="1" customWidth="1"/>
    <col min="4111" max="4111" width="2.5" style="6" customWidth="1"/>
    <col min="4112" max="4112" width="0.625" style="6" customWidth="1"/>
    <col min="4113" max="4113" width="9" style="6"/>
    <col min="4114" max="4114" width="0" style="6" hidden="1" customWidth="1"/>
    <col min="4115" max="4352" width="9" style="6"/>
    <col min="4353" max="4353" width="0" style="6" hidden="1" customWidth="1"/>
    <col min="4354" max="4354" width="0.625" style="6" customWidth="1"/>
    <col min="4355" max="4355" width="1.25" style="6" customWidth="1"/>
    <col min="4356" max="4364" width="2.125" style="6" customWidth="1"/>
    <col min="4365" max="4365" width="18.375" style="6" customWidth="1"/>
    <col min="4366" max="4366" width="21.625" style="6" bestFit="1" customWidth="1"/>
    <col min="4367" max="4367" width="2.5" style="6" customWidth="1"/>
    <col min="4368" max="4368" width="0.625" style="6" customWidth="1"/>
    <col min="4369" max="4369" width="9" style="6"/>
    <col min="4370" max="4370" width="0" style="6" hidden="1" customWidth="1"/>
    <col min="4371" max="4608" width="9" style="6"/>
    <col min="4609" max="4609" width="0" style="6" hidden="1" customWidth="1"/>
    <col min="4610" max="4610" width="0.625" style="6" customWidth="1"/>
    <col min="4611" max="4611" width="1.25" style="6" customWidth="1"/>
    <col min="4612" max="4620" width="2.125" style="6" customWidth="1"/>
    <col min="4621" max="4621" width="18.375" style="6" customWidth="1"/>
    <col min="4622" max="4622" width="21.625" style="6" bestFit="1" customWidth="1"/>
    <col min="4623" max="4623" width="2.5" style="6" customWidth="1"/>
    <col min="4624" max="4624" width="0.625" style="6" customWidth="1"/>
    <col min="4625" max="4625" width="9" style="6"/>
    <col min="4626" max="4626" width="0" style="6" hidden="1" customWidth="1"/>
    <col min="4627" max="4864" width="9" style="6"/>
    <col min="4865" max="4865" width="0" style="6" hidden="1" customWidth="1"/>
    <col min="4866" max="4866" width="0.625" style="6" customWidth="1"/>
    <col min="4867" max="4867" width="1.25" style="6" customWidth="1"/>
    <col min="4868" max="4876" width="2.125" style="6" customWidth="1"/>
    <col min="4877" max="4877" width="18.375" style="6" customWidth="1"/>
    <col min="4878" max="4878" width="21.625" style="6" bestFit="1" customWidth="1"/>
    <col min="4879" max="4879" width="2.5" style="6" customWidth="1"/>
    <col min="4880" max="4880" width="0.625" style="6" customWidth="1"/>
    <col min="4881" max="4881" width="9" style="6"/>
    <col min="4882" max="4882" width="0" style="6" hidden="1" customWidth="1"/>
    <col min="4883" max="5120" width="9" style="6"/>
    <col min="5121" max="5121" width="0" style="6" hidden="1" customWidth="1"/>
    <col min="5122" max="5122" width="0.625" style="6" customWidth="1"/>
    <col min="5123" max="5123" width="1.25" style="6" customWidth="1"/>
    <col min="5124" max="5132" width="2.125" style="6" customWidth="1"/>
    <col min="5133" max="5133" width="18.375" style="6" customWidth="1"/>
    <col min="5134" max="5134" width="21.625" style="6" bestFit="1" customWidth="1"/>
    <col min="5135" max="5135" width="2.5" style="6" customWidth="1"/>
    <col min="5136" max="5136" width="0.625" style="6" customWidth="1"/>
    <col min="5137" max="5137" width="9" style="6"/>
    <col min="5138" max="5138" width="0" style="6" hidden="1" customWidth="1"/>
    <col min="5139" max="5376" width="9" style="6"/>
    <col min="5377" max="5377" width="0" style="6" hidden="1" customWidth="1"/>
    <col min="5378" max="5378" width="0.625" style="6" customWidth="1"/>
    <col min="5379" max="5379" width="1.25" style="6" customWidth="1"/>
    <col min="5380" max="5388" width="2.125" style="6" customWidth="1"/>
    <col min="5389" max="5389" width="18.375" style="6" customWidth="1"/>
    <col min="5390" max="5390" width="21.625" style="6" bestFit="1" customWidth="1"/>
    <col min="5391" max="5391" width="2.5" style="6" customWidth="1"/>
    <col min="5392" max="5392" width="0.625" style="6" customWidth="1"/>
    <col min="5393" max="5393" width="9" style="6"/>
    <col min="5394" max="5394" width="0" style="6" hidden="1" customWidth="1"/>
    <col min="5395" max="5632" width="9" style="6"/>
    <col min="5633" max="5633" width="0" style="6" hidden="1" customWidth="1"/>
    <col min="5634" max="5634" width="0.625" style="6" customWidth="1"/>
    <col min="5635" max="5635" width="1.25" style="6" customWidth="1"/>
    <col min="5636" max="5644" width="2.125" style="6" customWidth="1"/>
    <col min="5645" max="5645" width="18.375" style="6" customWidth="1"/>
    <col min="5646" max="5646" width="21.625" style="6" bestFit="1" customWidth="1"/>
    <col min="5647" max="5647" width="2.5" style="6" customWidth="1"/>
    <col min="5648" max="5648" width="0.625" style="6" customWidth="1"/>
    <col min="5649" max="5649" width="9" style="6"/>
    <col min="5650" max="5650" width="0" style="6" hidden="1" customWidth="1"/>
    <col min="5651" max="5888" width="9" style="6"/>
    <col min="5889" max="5889" width="0" style="6" hidden="1" customWidth="1"/>
    <col min="5890" max="5890" width="0.625" style="6" customWidth="1"/>
    <col min="5891" max="5891" width="1.25" style="6" customWidth="1"/>
    <col min="5892" max="5900" width="2.125" style="6" customWidth="1"/>
    <col min="5901" max="5901" width="18.375" style="6" customWidth="1"/>
    <col min="5902" max="5902" width="21.625" style="6" bestFit="1" customWidth="1"/>
    <col min="5903" max="5903" width="2.5" style="6" customWidth="1"/>
    <col min="5904" max="5904" width="0.625" style="6" customWidth="1"/>
    <col min="5905" max="5905" width="9" style="6"/>
    <col min="5906" max="5906" width="0" style="6" hidden="1" customWidth="1"/>
    <col min="5907" max="6144" width="9" style="6"/>
    <col min="6145" max="6145" width="0" style="6" hidden="1" customWidth="1"/>
    <col min="6146" max="6146" width="0.625" style="6" customWidth="1"/>
    <col min="6147" max="6147" width="1.25" style="6" customWidth="1"/>
    <col min="6148" max="6156" width="2.125" style="6" customWidth="1"/>
    <col min="6157" max="6157" width="18.375" style="6" customWidth="1"/>
    <col min="6158" max="6158" width="21.625" style="6" bestFit="1" customWidth="1"/>
    <col min="6159" max="6159" width="2.5" style="6" customWidth="1"/>
    <col min="6160" max="6160" width="0.625" style="6" customWidth="1"/>
    <col min="6161" max="6161" width="9" style="6"/>
    <col min="6162" max="6162" width="0" style="6" hidden="1" customWidth="1"/>
    <col min="6163" max="6400" width="9" style="6"/>
    <col min="6401" max="6401" width="0" style="6" hidden="1" customWidth="1"/>
    <col min="6402" max="6402" width="0.625" style="6" customWidth="1"/>
    <col min="6403" max="6403" width="1.25" style="6" customWidth="1"/>
    <col min="6404" max="6412" width="2.125" style="6" customWidth="1"/>
    <col min="6413" max="6413" width="18.375" style="6" customWidth="1"/>
    <col min="6414" max="6414" width="21.625" style="6" bestFit="1" customWidth="1"/>
    <col min="6415" max="6415" width="2.5" style="6" customWidth="1"/>
    <col min="6416" max="6416" width="0.625" style="6" customWidth="1"/>
    <col min="6417" max="6417" width="9" style="6"/>
    <col min="6418" max="6418" width="0" style="6" hidden="1" customWidth="1"/>
    <col min="6419" max="6656" width="9" style="6"/>
    <col min="6657" max="6657" width="0" style="6" hidden="1" customWidth="1"/>
    <col min="6658" max="6658" width="0.625" style="6" customWidth="1"/>
    <col min="6659" max="6659" width="1.25" style="6" customWidth="1"/>
    <col min="6660" max="6668" width="2.125" style="6" customWidth="1"/>
    <col min="6669" max="6669" width="18.375" style="6" customWidth="1"/>
    <col min="6670" max="6670" width="21.625" style="6" bestFit="1" customWidth="1"/>
    <col min="6671" max="6671" width="2.5" style="6" customWidth="1"/>
    <col min="6672" max="6672" width="0.625" style="6" customWidth="1"/>
    <col min="6673" max="6673" width="9" style="6"/>
    <col min="6674" max="6674" width="0" style="6" hidden="1" customWidth="1"/>
    <col min="6675" max="6912" width="9" style="6"/>
    <col min="6913" max="6913" width="0" style="6" hidden="1" customWidth="1"/>
    <col min="6914" max="6914" width="0.625" style="6" customWidth="1"/>
    <col min="6915" max="6915" width="1.25" style="6" customWidth="1"/>
    <col min="6916" max="6924" width="2.125" style="6" customWidth="1"/>
    <col min="6925" max="6925" width="18.375" style="6" customWidth="1"/>
    <col min="6926" max="6926" width="21.625" style="6" bestFit="1" customWidth="1"/>
    <col min="6927" max="6927" width="2.5" style="6" customWidth="1"/>
    <col min="6928" max="6928" width="0.625" style="6" customWidth="1"/>
    <col min="6929" max="6929" width="9" style="6"/>
    <col min="6930" max="6930" width="0" style="6" hidden="1" customWidth="1"/>
    <col min="6931" max="7168" width="9" style="6"/>
    <col min="7169" max="7169" width="0" style="6" hidden="1" customWidth="1"/>
    <col min="7170" max="7170" width="0.625" style="6" customWidth="1"/>
    <col min="7171" max="7171" width="1.25" style="6" customWidth="1"/>
    <col min="7172" max="7180" width="2.125" style="6" customWidth="1"/>
    <col min="7181" max="7181" width="18.375" style="6" customWidth="1"/>
    <col min="7182" max="7182" width="21.625" style="6" bestFit="1" customWidth="1"/>
    <col min="7183" max="7183" width="2.5" style="6" customWidth="1"/>
    <col min="7184" max="7184" width="0.625" style="6" customWidth="1"/>
    <col min="7185" max="7185" width="9" style="6"/>
    <col min="7186" max="7186" width="0" style="6" hidden="1" customWidth="1"/>
    <col min="7187" max="7424" width="9" style="6"/>
    <col min="7425" max="7425" width="0" style="6" hidden="1" customWidth="1"/>
    <col min="7426" max="7426" width="0.625" style="6" customWidth="1"/>
    <col min="7427" max="7427" width="1.25" style="6" customWidth="1"/>
    <col min="7428" max="7436" width="2.125" style="6" customWidth="1"/>
    <col min="7437" max="7437" width="18.375" style="6" customWidth="1"/>
    <col min="7438" max="7438" width="21.625" style="6" bestFit="1" customWidth="1"/>
    <col min="7439" max="7439" width="2.5" style="6" customWidth="1"/>
    <col min="7440" max="7440" width="0.625" style="6" customWidth="1"/>
    <col min="7441" max="7441" width="9" style="6"/>
    <col min="7442" max="7442" width="0" style="6" hidden="1" customWidth="1"/>
    <col min="7443" max="7680" width="9" style="6"/>
    <col min="7681" max="7681" width="0" style="6" hidden="1" customWidth="1"/>
    <col min="7682" max="7682" width="0.625" style="6" customWidth="1"/>
    <col min="7683" max="7683" width="1.25" style="6" customWidth="1"/>
    <col min="7684" max="7692" width="2.125" style="6" customWidth="1"/>
    <col min="7693" max="7693" width="18.375" style="6" customWidth="1"/>
    <col min="7694" max="7694" width="21.625" style="6" bestFit="1" customWidth="1"/>
    <col min="7695" max="7695" width="2.5" style="6" customWidth="1"/>
    <col min="7696" max="7696" width="0.625" style="6" customWidth="1"/>
    <col min="7697" max="7697" width="9" style="6"/>
    <col min="7698" max="7698" width="0" style="6" hidden="1" customWidth="1"/>
    <col min="7699" max="7936" width="9" style="6"/>
    <col min="7937" max="7937" width="0" style="6" hidden="1" customWidth="1"/>
    <col min="7938" max="7938" width="0.625" style="6" customWidth="1"/>
    <col min="7939" max="7939" width="1.25" style="6" customWidth="1"/>
    <col min="7940" max="7948" width="2.125" style="6" customWidth="1"/>
    <col min="7949" max="7949" width="18.375" style="6" customWidth="1"/>
    <col min="7950" max="7950" width="21.625" style="6" bestFit="1" customWidth="1"/>
    <col min="7951" max="7951" width="2.5" style="6" customWidth="1"/>
    <col min="7952" max="7952" width="0.625" style="6" customWidth="1"/>
    <col min="7953" max="7953" width="9" style="6"/>
    <col min="7954" max="7954" width="0" style="6" hidden="1" customWidth="1"/>
    <col min="7955" max="8192" width="9" style="6"/>
    <col min="8193" max="8193" width="0" style="6" hidden="1" customWidth="1"/>
    <col min="8194" max="8194" width="0.625" style="6" customWidth="1"/>
    <col min="8195" max="8195" width="1.25" style="6" customWidth="1"/>
    <col min="8196" max="8204" width="2.125" style="6" customWidth="1"/>
    <col min="8205" max="8205" width="18.375" style="6" customWidth="1"/>
    <col min="8206" max="8206" width="21.625" style="6" bestFit="1" customWidth="1"/>
    <col min="8207" max="8207" width="2.5" style="6" customWidth="1"/>
    <col min="8208" max="8208" width="0.625" style="6" customWidth="1"/>
    <col min="8209" max="8209" width="9" style="6"/>
    <col min="8210" max="8210" width="0" style="6" hidden="1" customWidth="1"/>
    <col min="8211" max="8448" width="9" style="6"/>
    <col min="8449" max="8449" width="0" style="6" hidden="1" customWidth="1"/>
    <col min="8450" max="8450" width="0.625" style="6" customWidth="1"/>
    <col min="8451" max="8451" width="1.25" style="6" customWidth="1"/>
    <col min="8452" max="8460" width="2.125" style="6" customWidth="1"/>
    <col min="8461" max="8461" width="18.375" style="6" customWidth="1"/>
    <col min="8462" max="8462" width="21.625" style="6" bestFit="1" customWidth="1"/>
    <col min="8463" max="8463" width="2.5" style="6" customWidth="1"/>
    <col min="8464" max="8464" width="0.625" style="6" customWidth="1"/>
    <col min="8465" max="8465" width="9" style="6"/>
    <col min="8466" max="8466" width="0" style="6" hidden="1" customWidth="1"/>
    <col min="8467" max="8704" width="9" style="6"/>
    <col min="8705" max="8705" width="0" style="6" hidden="1" customWidth="1"/>
    <col min="8706" max="8706" width="0.625" style="6" customWidth="1"/>
    <col min="8707" max="8707" width="1.25" style="6" customWidth="1"/>
    <col min="8708" max="8716" width="2.125" style="6" customWidth="1"/>
    <col min="8717" max="8717" width="18.375" style="6" customWidth="1"/>
    <col min="8718" max="8718" width="21.625" style="6" bestFit="1" customWidth="1"/>
    <col min="8719" max="8719" width="2.5" style="6" customWidth="1"/>
    <col min="8720" max="8720" width="0.625" style="6" customWidth="1"/>
    <col min="8721" max="8721" width="9" style="6"/>
    <col min="8722" max="8722" width="0" style="6" hidden="1" customWidth="1"/>
    <col min="8723" max="8960" width="9" style="6"/>
    <col min="8961" max="8961" width="0" style="6" hidden="1" customWidth="1"/>
    <col min="8962" max="8962" width="0.625" style="6" customWidth="1"/>
    <col min="8963" max="8963" width="1.25" style="6" customWidth="1"/>
    <col min="8964" max="8972" width="2.125" style="6" customWidth="1"/>
    <col min="8973" max="8973" width="18.375" style="6" customWidth="1"/>
    <col min="8974" max="8974" width="21.625" style="6" bestFit="1" customWidth="1"/>
    <col min="8975" max="8975" width="2.5" style="6" customWidth="1"/>
    <col min="8976" max="8976" width="0.625" style="6" customWidth="1"/>
    <col min="8977" max="8977" width="9" style="6"/>
    <col min="8978" max="8978" width="0" style="6" hidden="1" customWidth="1"/>
    <col min="8979" max="9216" width="9" style="6"/>
    <col min="9217" max="9217" width="0" style="6" hidden="1" customWidth="1"/>
    <col min="9218" max="9218" width="0.625" style="6" customWidth="1"/>
    <col min="9219" max="9219" width="1.25" style="6" customWidth="1"/>
    <col min="9220" max="9228" width="2.125" style="6" customWidth="1"/>
    <col min="9229" max="9229" width="18.375" style="6" customWidth="1"/>
    <col min="9230" max="9230" width="21.625" style="6" bestFit="1" customWidth="1"/>
    <col min="9231" max="9231" width="2.5" style="6" customWidth="1"/>
    <col min="9232" max="9232" width="0.625" style="6" customWidth="1"/>
    <col min="9233" max="9233" width="9" style="6"/>
    <col min="9234" max="9234" width="0" style="6" hidden="1" customWidth="1"/>
    <col min="9235" max="9472" width="9" style="6"/>
    <col min="9473" max="9473" width="0" style="6" hidden="1" customWidth="1"/>
    <col min="9474" max="9474" width="0.625" style="6" customWidth="1"/>
    <col min="9475" max="9475" width="1.25" style="6" customWidth="1"/>
    <col min="9476" max="9484" width="2.125" style="6" customWidth="1"/>
    <col min="9485" max="9485" width="18.375" style="6" customWidth="1"/>
    <col min="9486" max="9486" width="21.625" style="6" bestFit="1" customWidth="1"/>
    <col min="9487" max="9487" width="2.5" style="6" customWidth="1"/>
    <col min="9488" max="9488" width="0.625" style="6" customWidth="1"/>
    <col min="9489" max="9489" width="9" style="6"/>
    <col min="9490" max="9490" width="0" style="6" hidden="1" customWidth="1"/>
    <col min="9491" max="9728" width="9" style="6"/>
    <col min="9729" max="9729" width="0" style="6" hidden="1" customWidth="1"/>
    <col min="9730" max="9730" width="0.625" style="6" customWidth="1"/>
    <col min="9731" max="9731" width="1.25" style="6" customWidth="1"/>
    <col min="9732" max="9740" width="2.125" style="6" customWidth="1"/>
    <col min="9741" max="9741" width="18.375" style="6" customWidth="1"/>
    <col min="9742" max="9742" width="21.625" style="6" bestFit="1" customWidth="1"/>
    <col min="9743" max="9743" width="2.5" style="6" customWidth="1"/>
    <col min="9744" max="9744" width="0.625" style="6" customWidth="1"/>
    <col min="9745" max="9745" width="9" style="6"/>
    <col min="9746" max="9746" width="0" style="6" hidden="1" customWidth="1"/>
    <col min="9747" max="9984" width="9" style="6"/>
    <col min="9985" max="9985" width="0" style="6" hidden="1" customWidth="1"/>
    <col min="9986" max="9986" width="0.625" style="6" customWidth="1"/>
    <col min="9987" max="9987" width="1.25" style="6" customWidth="1"/>
    <col min="9988" max="9996" width="2.125" style="6" customWidth="1"/>
    <col min="9997" max="9997" width="18.375" style="6" customWidth="1"/>
    <col min="9998" max="9998" width="21.625" style="6" bestFit="1" customWidth="1"/>
    <col min="9999" max="9999" width="2.5" style="6" customWidth="1"/>
    <col min="10000" max="10000" width="0.625" style="6" customWidth="1"/>
    <col min="10001" max="10001" width="9" style="6"/>
    <col min="10002" max="10002" width="0" style="6" hidden="1" customWidth="1"/>
    <col min="10003" max="10240" width="9" style="6"/>
    <col min="10241" max="10241" width="0" style="6" hidden="1" customWidth="1"/>
    <col min="10242" max="10242" width="0.625" style="6" customWidth="1"/>
    <col min="10243" max="10243" width="1.25" style="6" customWidth="1"/>
    <col min="10244" max="10252" width="2.125" style="6" customWidth="1"/>
    <col min="10253" max="10253" width="18.375" style="6" customWidth="1"/>
    <col min="10254" max="10254" width="21.625" style="6" bestFit="1" customWidth="1"/>
    <col min="10255" max="10255" width="2.5" style="6" customWidth="1"/>
    <col min="10256" max="10256" width="0.625" style="6" customWidth="1"/>
    <col min="10257" max="10257" width="9" style="6"/>
    <col min="10258" max="10258" width="0" style="6" hidden="1" customWidth="1"/>
    <col min="10259" max="10496" width="9" style="6"/>
    <col min="10497" max="10497" width="0" style="6" hidden="1" customWidth="1"/>
    <col min="10498" max="10498" width="0.625" style="6" customWidth="1"/>
    <col min="10499" max="10499" width="1.25" style="6" customWidth="1"/>
    <col min="10500" max="10508" width="2.125" style="6" customWidth="1"/>
    <col min="10509" max="10509" width="18.375" style="6" customWidth="1"/>
    <col min="10510" max="10510" width="21.625" style="6" bestFit="1" customWidth="1"/>
    <col min="10511" max="10511" width="2.5" style="6" customWidth="1"/>
    <col min="10512" max="10512" width="0.625" style="6" customWidth="1"/>
    <col min="10513" max="10513" width="9" style="6"/>
    <col min="10514" max="10514" width="0" style="6" hidden="1" customWidth="1"/>
    <col min="10515" max="10752" width="9" style="6"/>
    <col min="10753" max="10753" width="0" style="6" hidden="1" customWidth="1"/>
    <col min="10754" max="10754" width="0.625" style="6" customWidth="1"/>
    <col min="10755" max="10755" width="1.25" style="6" customWidth="1"/>
    <col min="10756" max="10764" width="2.125" style="6" customWidth="1"/>
    <col min="10765" max="10765" width="18.375" style="6" customWidth="1"/>
    <col min="10766" max="10766" width="21.625" style="6" bestFit="1" customWidth="1"/>
    <col min="10767" max="10767" width="2.5" style="6" customWidth="1"/>
    <col min="10768" max="10768" width="0.625" style="6" customWidth="1"/>
    <col min="10769" max="10769" width="9" style="6"/>
    <col min="10770" max="10770" width="0" style="6" hidden="1" customWidth="1"/>
    <col min="10771" max="11008" width="9" style="6"/>
    <col min="11009" max="11009" width="0" style="6" hidden="1" customWidth="1"/>
    <col min="11010" max="11010" width="0.625" style="6" customWidth="1"/>
    <col min="11011" max="11011" width="1.25" style="6" customWidth="1"/>
    <col min="11012" max="11020" width="2.125" style="6" customWidth="1"/>
    <col min="11021" max="11021" width="18.375" style="6" customWidth="1"/>
    <col min="11022" max="11022" width="21.625" style="6" bestFit="1" customWidth="1"/>
    <col min="11023" max="11023" width="2.5" style="6" customWidth="1"/>
    <col min="11024" max="11024" width="0.625" style="6" customWidth="1"/>
    <col min="11025" max="11025" width="9" style="6"/>
    <col min="11026" max="11026" width="0" style="6" hidden="1" customWidth="1"/>
    <col min="11027" max="11264" width="9" style="6"/>
    <col min="11265" max="11265" width="0" style="6" hidden="1" customWidth="1"/>
    <col min="11266" max="11266" width="0.625" style="6" customWidth="1"/>
    <col min="11267" max="11267" width="1.25" style="6" customWidth="1"/>
    <col min="11268" max="11276" width="2.125" style="6" customWidth="1"/>
    <col min="11277" max="11277" width="18.375" style="6" customWidth="1"/>
    <col min="11278" max="11278" width="21.625" style="6" bestFit="1" customWidth="1"/>
    <col min="11279" max="11279" width="2.5" style="6" customWidth="1"/>
    <col min="11280" max="11280" width="0.625" style="6" customWidth="1"/>
    <col min="11281" max="11281" width="9" style="6"/>
    <col min="11282" max="11282" width="0" style="6" hidden="1" customWidth="1"/>
    <col min="11283" max="11520" width="9" style="6"/>
    <col min="11521" max="11521" width="0" style="6" hidden="1" customWidth="1"/>
    <col min="11522" max="11522" width="0.625" style="6" customWidth="1"/>
    <col min="11523" max="11523" width="1.25" style="6" customWidth="1"/>
    <col min="11524" max="11532" width="2.125" style="6" customWidth="1"/>
    <col min="11533" max="11533" width="18.375" style="6" customWidth="1"/>
    <col min="11534" max="11534" width="21.625" style="6" bestFit="1" customWidth="1"/>
    <col min="11535" max="11535" width="2.5" style="6" customWidth="1"/>
    <col min="11536" max="11536" width="0.625" style="6" customWidth="1"/>
    <col min="11537" max="11537" width="9" style="6"/>
    <col min="11538" max="11538" width="0" style="6" hidden="1" customWidth="1"/>
    <col min="11539" max="11776" width="9" style="6"/>
    <col min="11777" max="11777" width="0" style="6" hidden="1" customWidth="1"/>
    <col min="11778" max="11778" width="0.625" style="6" customWidth="1"/>
    <col min="11779" max="11779" width="1.25" style="6" customWidth="1"/>
    <col min="11780" max="11788" width="2.125" style="6" customWidth="1"/>
    <col min="11789" max="11789" width="18.375" style="6" customWidth="1"/>
    <col min="11790" max="11790" width="21.625" style="6" bestFit="1" customWidth="1"/>
    <col min="11791" max="11791" width="2.5" style="6" customWidth="1"/>
    <col min="11792" max="11792" width="0.625" style="6" customWidth="1"/>
    <col min="11793" max="11793" width="9" style="6"/>
    <col min="11794" max="11794" width="0" style="6" hidden="1" customWidth="1"/>
    <col min="11795" max="12032" width="9" style="6"/>
    <col min="12033" max="12033" width="0" style="6" hidden="1" customWidth="1"/>
    <col min="12034" max="12034" width="0.625" style="6" customWidth="1"/>
    <col min="12035" max="12035" width="1.25" style="6" customWidth="1"/>
    <col min="12036" max="12044" width="2.125" style="6" customWidth="1"/>
    <col min="12045" max="12045" width="18.375" style="6" customWidth="1"/>
    <col min="12046" max="12046" width="21.625" style="6" bestFit="1" customWidth="1"/>
    <col min="12047" max="12047" width="2.5" style="6" customWidth="1"/>
    <col min="12048" max="12048" width="0.625" style="6" customWidth="1"/>
    <col min="12049" max="12049" width="9" style="6"/>
    <col min="12050" max="12050" width="0" style="6" hidden="1" customWidth="1"/>
    <col min="12051" max="12288" width="9" style="6"/>
    <col min="12289" max="12289" width="0" style="6" hidden="1" customWidth="1"/>
    <col min="12290" max="12290" width="0.625" style="6" customWidth="1"/>
    <col min="12291" max="12291" width="1.25" style="6" customWidth="1"/>
    <col min="12292" max="12300" width="2.125" style="6" customWidth="1"/>
    <col min="12301" max="12301" width="18.375" style="6" customWidth="1"/>
    <col min="12302" max="12302" width="21.625" style="6" bestFit="1" customWidth="1"/>
    <col min="12303" max="12303" width="2.5" style="6" customWidth="1"/>
    <col min="12304" max="12304" width="0.625" style="6" customWidth="1"/>
    <col min="12305" max="12305" width="9" style="6"/>
    <col min="12306" max="12306" width="0" style="6" hidden="1" customWidth="1"/>
    <col min="12307" max="12544" width="9" style="6"/>
    <col min="12545" max="12545" width="0" style="6" hidden="1" customWidth="1"/>
    <col min="12546" max="12546" width="0.625" style="6" customWidth="1"/>
    <col min="12547" max="12547" width="1.25" style="6" customWidth="1"/>
    <col min="12548" max="12556" width="2.125" style="6" customWidth="1"/>
    <col min="12557" max="12557" width="18.375" style="6" customWidth="1"/>
    <col min="12558" max="12558" width="21.625" style="6" bestFit="1" customWidth="1"/>
    <col min="12559" max="12559" width="2.5" style="6" customWidth="1"/>
    <col min="12560" max="12560" width="0.625" style="6" customWidth="1"/>
    <col min="12561" max="12561" width="9" style="6"/>
    <col min="12562" max="12562" width="0" style="6" hidden="1" customWidth="1"/>
    <col min="12563" max="12800" width="9" style="6"/>
    <col min="12801" max="12801" width="0" style="6" hidden="1" customWidth="1"/>
    <col min="12802" max="12802" width="0.625" style="6" customWidth="1"/>
    <col min="12803" max="12803" width="1.25" style="6" customWidth="1"/>
    <col min="12804" max="12812" width="2.125" style="6" customWidth="1"/>
    <col min="12813" max="12813" width="18.375" style="6" customWidth="1"/>
    <col min="12814" max="12814" width="21.625" style="6" bestFit="1" customWidth="1"/>
    <col min="12815" max="12815" width="2.5" style="6" customWidth="1"/>
    <col min="12816" max="12816" width="0.625" style="6" customWidth="1"/>
    <col min="12817" max="12817" width="9" style="6"/>
    <col min="12818" max="12818" width="0" style="6" hidden="1" customWidth="1"/>
    <col min="12819" max="13056" width="9" style="6"/>
    <col min="13057" max="13057" width="0" style="6" hidden="1" customWidth="1"/>
    <col min="13058" max="13058" width="0.625" style="6" customWidth="1"/>
    <col min="13059" max="13059" width="1.25" style="6" customWidth="1"/>
    <col min="13060" max="13068" width="2.125" style="6" customWidth="1"/>
    <col min="13069" max="13069" width="18.375" style="6" customWidth="1"/>
    <col min="13070" max="13070" width="21.625" style="6" bestFit="1" customWidth="1"/>
    <col min="13071" max="13071" width="2.5" style="6" customWidth="1"/>
    <col min="13072" max="13072" width="0.625" style="6" customWidth="1"/>
    <col min="13073" max="13073" width="9" style="6"/>
    <col min="13074" max="13074" width="0" style="6" hidden="1" customWidth="1"/>
    <col min="13075" max="13312" width="9" style="6"/>
    <col min="13313" max="13313" width="0" style="6" hidden="1" customWidth="1"/>
    <col min="13314" max="13314" width="0.625" style="6" customWidth="1"/>
    <col min="13315" max="13315" width="1.25" style="6" customWidth="1"/>
    <col min="13316" max="13324" width="2.125" style="6" customWidth="1"/>
    <col min="13325" max="13325" width="18.375" style="6" customWidth="1"/>
    <col min="13326" max="13326" width="21.625" style="6" bestFit="1" customWidth="1"/>
    <col min="13327" max="13327" width="2.5" style="6" customWidth="1"/>
    <col min="13328" max="13328" width="0.625" style="6" customWidth="1"/>
    <col min="13329" max="13329" width="9" style="6"/>
    <col min="13330" max="13330" width="0" style="6" hidden="1" customWidth="1"/>
    <col min="13331" max="13568" width="9" style="6"/>
    <col min="13569" max="13569" width="0" style="6" hidden="1" customWidth="1"/>
    <col min="13570" max="13570" width="0.625" style="6" customWidth="1"/>
    <col min="13571" max="13571" width="1.25" style="6" customWidth="1"/>
    <col min="13572" max="13580" width="2.125" style="6" customWidth="1"/>
    <col min="13581" max="13581" width="18.375" style="6" customWidth="1"/>
    <col min="13582" max="13582" width="21.625" style="6" bestFit="1" customWidth="1"/>
    <col min="13583" max="13583" width="2.5" style="6" customWidth="1"/>
    <col min="13584" max="13584" width="0.625" style="6" customWidth="1"/>
    <col min="13585" max="13585" width="9" style="6"/>
    <col min="13586" max="13586" width="0" style="6" hidden="1" customWidth="1"/>
    <col min="13587" max="13824" width="9" style="6"/>
    <col min="13825" max="13825" width="0" style="6" hidden="1" customWidth="1"/>
    <col min="13826" max="13826" width="0.625" style="6" customWidth="1"/>
    <col min="13827" max="13827" width="1.25" style="6" customWidth="1"/>
    <col min="13828" max="13836" width="2.125" style="6" customWidth="1"/>
    <col min="13837" max="13837" width="18.375" style="6" customWidth="1"/>
    <col min="13838" max="13838" width="21.625" style="6" bestFit="1" customWidth="1"/>
    <col min="13839" max="13839" width="2.5" style="6" customWidth="1"/>
    <col min="13840" max="13840" width="0.625" style="6" customWidth="1"/>
    <col min="13841" max="13841" width="9" style="6"/>
    <col min="13842" max="13842" width="0" style="6" hidden="1" customWidth="1"/>
    <col min="13843" max="14080" width="9" style="6"/>
    <col min="14081" max="14081" width="0" style="6" hidden="1" customWidth="1"/>
    <col min="14082" max="14082" width="0.625" style="6" customWidth="1"/>
    <col min="14083" max="14083" width="1.25" style="6" customWidth="1"/>
    <col min="14084" max="14092" width="2.125" style="6" customWidth="1"/>
    <col min="14093" max="14093" width="18.375" style="6" customWidth="1"/>
    <col min="14094" max="14094" width="21.625" style="6" bestFit="1" customWidth="1"/>
    <col min="14095" max="14095" width="2.5" style="6" customWidth="1"/>
    <col min="14096" max="14096" width="0.625" style="6" customWidth="1"/>
    <col min="14097" max="14097" width="9" style="6"/>
    <col min="14098" max="14098" width="0" style="6" hidden="1" customWidth="1"/>
    <col min="14099" max="14336" width="9" style="6"/>
    <col min="14337" max="14337" width="0" style="6" hidden="1" customWidth="1"/>
    <col min="14338" max="14338" width="0.625" style="6" customWidth="1"/>
    <col min="14339" max="14339" width="1.25" style="6" customWidth="1"/>
    <col min="14340" max="14348" width="2.125" style="6" customWidth="1"/>
    <col min="14349" max="14349" width="18.375" style="6" customWidth="1"/>
    <col min="14350" max="14350" width="21.625" style="6" bestFit="1" customWidth="1"/>
    <col min="14351" max="14351" width="2.5" style="6" customWidth="1"/>
    <col min="14352" max="14352" width="0.625" style="6" customWidth="1"/>
    <col min="14353" max="14353" width="9" style="6"/>
    <col min="14354" max="14354" width="0" style="6" hidden="1" customWidth="1"/>
    <col min="14355" max="14592" width="9" style="6"/>
    <col min="14593" max="14593" width="0" style="6" hidden="1" customWidth="1"/>
    <col min="14594" max="14594" width="0.625" style="6" customWidth="1"/>
    <col min="14595" max="14595" width="1.25" style="6" customWidth="1"/>
    <col min="14596" max="14604" width="2.125" style="6" customWidth="1"/>
    <col min="14605" max="14605" width="18.375" style="6" customWidth="1"/>
    <col min="14606" max="14606" width="21.625" style="6" bestFit="1" customWidth="1"/>
    <col min="14607" max="14607" width="2.5" style="6" customWidth="1"/>
    <col min="14608" max="14608" width="0.625" style="6" customWidth="1"/>
    <col min="14609" max="14609" width="9" style="6"/>
    <col min="14610" max="14610" width="0" style="6" hidden="1" customWidth="1"/>
    <col min="14611" max="14848" width="9" style="6"/>
    <col min="14849" max="14849" width="0" style="6" hidden="1" customWidth="1"/>
    <col min="14850" max="14850" width="0.625" style="6" customWidth="1"/>
    <col min="14851" max="14851" width="1.25" style="6" customWidth="1"/>
    <col min="14852" max="14860" width="2.125" style="6" customWidth="1"/>
    <col min="14861" max="14861" width="18.375" style="6" customWidth="1"/>
    <col min="14862" max="14862" width="21.625" style="6" bestFit="1" customWidth="1"/>
    <col min="14863" max="14863" width="2.5" style="6" customWidth="1"/>
    <col min="14864" max="14864" width="0.625" style="6" customWidth="1"/>
    <col min="14865" max="14865" width="9" style="6"/>
    <col min="14866" max="14866" width="0" style="6" hidden="1" customWidth="1"/>
    <col min="14867" max="15104" width="9" style="6"/>
    <col min="15105" max="15105" width="0" style="6" hidden="1" customWidth="1"/>
    <col min="15106" max="15106" width="0.625" style="6" customWidth="1"/>
    <col min="15107" max="15107" width="1.25" style="6" customWidth="1"/>
    <col min="15108" max="15116" width="2.125" style="6" customWidth="1"/>
    <col min="15117" max="15117" width="18.375" style="6" customWidth="1"/>
    <col min="15118" max="15118" width="21.625" style="6" bestFit="1" customWidth="1"/>
    <col min="15119" max="15119" width="2.5" style="6" customWidth="1"/>
    <col min="15120" max="15120" width="0.625" style="6" customWidth="1"/>
    <col min="15121" max="15121" width="9" style="6"/>
    <col min="15122" max="15122" width="0" style="6" hidden="1" customWidth="1"/>
    <col min="15123" max="15360" width="9" style="6"/>
    <col min="15361" max="15361" width="0" style="6" hidden="1" customWidth="1"/>
    <col min="15362" max="15362" width="0.625" style="6" customWidth="1"/>
    <col min="15363" max="15363" width="1.25" style="6" customWidth="1"/>
    <col min="15364" max="15372" width="2.125" style="6" customWidth="1"/>
    <col min="15373" max="15373" width="18.375" style="6" customWidth="1"/>
    <col min="15374" max="15374" width="21.625" style="6" bestFit="1" customWidth="1"/>
    <col min="15375" max="15375" width="2.5" style="6" customWidth="1"/>
    <col min="15376" max="15376" width="0.625" style="6" customWidth="1"/>
    <col min="15377" max="15377" width="9" style="6"/>
    <col min="15378" max="15378" width="0" style="6" hidden="1" customWidth="1"/>
    <col min="15379" max="15616" width="9" style="6"/>
    <col min="15617" max="15617" width="0" style="6" hidden="1" customWidth="1"/>
    <col min="15618" max="15618" width="0.625" style="6" customWidth="1"/>
    <col min="15619" max="15619" width="1.25" style="6" customWidth="1"/>
    <col min="15620" max="15628" width="2.125" style="6" customWidth="1"/>
    <col min="15629" max="15629" width="18.375" style="6" customWidth="1"/>
    <col min="15630" max="15630" width="21.625" style="6" bestFit="1" customWidth="1"/>
    <col min="15631" max="15631" width="2.5" style="6" customWidth="1"/>
    <col min="15632" max="15632" width="0.625" style="6" customWidth="1"/>
    <col min="15633" max="15633" width="9" style="6"/>
    <col min="15634" max="15634" width="0" style="6" hidden="1" customWidth="1"/>
    <col min="15635" max="15872" width="9" style="6"/>
    <col min="15873" max="15873" width="0" style="6" hidden="1" customWidth="1"/>
    <col min="15874" max="15874" width="0.625" style="6" customWidth="1"/>
    <col min="15875" max="15875" width="1.25" style="6" customWidth="1"/>
    <col min="15876" max="15884" width="2.125" style="6" customWidth="1"/>
    <col min="15885" max="15885" width="18.375" style="6" customWidth="1"/>
    <col min="15886" max="15886" width="21.625" style="6" bestFit="1" customWidth="1"/>
    <col min="15887" max="15887" width="2.5" style="6" customWidth="1"/>
    <col min="15888" max="15888" width="0.625" style="6" customWidth="1"/>
    <col min="15889" max="15889" width="9" style="6"/>
    <col min="15890" max="15890" width="0" style="6" hidden="1" customWidth="1"/>
    <col min="15891" max="16128" width="9" style="6"/>
    <col min="16129" max="16129" width="0" style="6" hidden="1" customWidth="1"/>
    <col min="16130" max="16130" width="0.625" style="6" customWidth="1"/>
    <col min="16131" max="16131" width="1.25" style="6" customWidth="1"/>
    <col min="16132" max="16140" width="2.125" style="6" customWidth="1"/>
    <col min="16141" max="16141" width="18.375" style="6" customWidth="1"/>
    <col min="16142" max="16142" width="21.625" style="6" bestFit="1" customWidth="1"/>
    <col min="16143" max="16143" width="2.5" style="6" customWidth="1"/>
    <col min="16144" max="16144" width="0.625" style="6" customWidth="1"/>
    <col min="16145" max="16145" width="9" style="6"/>
    <col min="16146" max="16146" width="0" style="6" hidden="1" customWidth="1"/>
    <col min="16147" max="16384" width="9" style="6"/>
  </cols>
  <sheetData>
    <row r="1" spans="1:18">
      <c r="C1" s="75" t="s">
        <v>333</v>
      </c>
    </row>
    <row r="2" spans="1:18">
      <c r="C2" s="75" t="s">
        <v>548</v>
      </c>
    </row>
    <row r="3" spans="1:18">
      <c r="C3" s="75" t="s">
        <v>334</v>
      </c>
    </row>
    <row r="4" spans="1:18">
      <c r="C4" s="75" t="s">
        <v>335</v>
      </c>
    </row>
    <row r="5" spans="1:18">
      <c r="C5" s="75" t="s">
        <v>336</v>
      </c>
    </row>
    <row r="6" spans="1:18">
      <c r="C6" s="75" t="s">
        <v>337</v>
      </c>
    </row>
    <row r="7" spans="1:18">
      <c r="C7" s="75" t="s">
        <v>338</v>
      </c>
    </row>
    <row r="8" spans="1:18">
      <c r="A8" s="1"/>
      <c r="C8" s="44"/>
      <c r="D8" s="44"/>
      <c r="E8" s="44"/>
      <c r="F8" s="44"/>
      <c r="G8" s="44"/>
      <c r="H8" s="44"/>
      <c r="I8" s="44"/>
      <c r="J8" s="3"/>
      <c r="K8" s="3"/>
      <c r="L8" s="3"/>
      <c r="M8" s="3"/>
      <c r="N8" s="3"/>
      <c r="O8" s="3"/>
      <c r="P8" s="45"/>
    </row>
    <row r="9" spans="1:18" ht="24">
      <c r="C9" s="423" t="s">
        <v>345</v>
      </c>
      <c r="D9" s="423"/>
      <c r="E9" s="423"/>
      <c r="F9" s="423"/>
      <c r="G9" s="423"/>
      <c r="H9" s="423"/>
      <c r="I9" s="423"/>
      <c r="J9" s="423"/>
      <c r="K9" s="423"/>
      <c r="L9" s="423"/>
      <c r="M9" s="423"/>
      <c r="N9" s="423"/>
      <c r="O9" s="423"/>
      <c r="P9" s="47"/>
    </row>
    <row r="10" spans="1:18" ht="17.25">
      <c r="C10" s="424" t="s">
        <v>551</v>
      </c>
      <c r="D10" s="424"/>
      <c r="E10" s="424"/>
      <c r="F10" s="424"/>
      <c r="G10" s="424"/>
      <c r="H10" s="424"/>
      <c r="I10" s="424"/>
      <c r="J10" s="424"/>
      <c r="K10" s="424"/>
      <c r="L10" s="424"/>
      <c r="M10" s="424"/>
      <c r="N10" s="424"/>
      <c r="O10" s="424"/>
      <c r="P10" s="47"/>
    </row>
    <row r="11" spans="1:18" ht="17.25">
      <c r="C11" s="424" t="s">
        <v>552</v>
      </c>
      <c r="D11" s="424"/>
      <c r="E11" s="424"/>
      <c r="F11" s="424"/>
      <c r="G11" s="424"/>
      <c r="H11" s="424"/>
      <c r="I11" s="424"/>
      <c r="J11" s="424"/>
      <c r="K11" s="424"/>
      <c r="L11" s="424"/>
      <c r="M11" s="424"/>
      <c r="N11" s="424"/>
      <c r="O11" s="424"/>
      <c r="P11" s="47"/>
    </row>
    <row r="12" spans="1:18" ht="18" thickBot="1">
      <c r="C12" s="48"/>
      <c r="D12" s="47"/>
      <c r="E12" s="47"/>
      <c r="F12" s="47"/>
      <c r="G12" s="47"/>
      <c r="H12" s="47"/>
      <c r="I12" s="47"/>
      <c r="J12" s="47"/>
      <c r="K12" s="47"/>
      <c r="L12" s="47"/>
      <c r="M12" s="49"/>
      <c r="N12" s="47"/>
      <c r="O12" s="49" t="s">
        <v>344</v>
      </c>
      <c r="P12" s="47"/>
    </row>
    <row r="13" spans="1:18" ht="18" thickBot="1">
      <c r="A13" s="46" t="s">
        <v>314</v>
      </c>
      <c r="C13" s="425" t="s">
        <v>0</v>
      </c>
      <c r="D13" s="426"/>
      <c r="E13" s="426"/>
      <c r="F13" s="426"/>
      <c r="G13" s="426"/>
      <c r="H13" s="426"/>
      <c r="I13" s="426"/>
      <c r="J13" s="426"/>
      <c r="K13" s="426"/>
      <c r="L13" s="426"/>
      <c r="M13" s="426"/>
      <c r="N13" s="427" t="s">
        <v>316</v>
      </c>
      <c r="O13" s="428"/>
      <c r="P13" s="47"/>
    </row>
    <row r="14" spans="1:18">
      <c r="A14" s="46" t="s">
        <v>135</v>
      </c>
      <c r="C14" s="50"/>
      <c r="D14" s="51" t="s">
        <v>136</v>
      </c>
      <c r="E14" s="51"/>
      <c r="F14" s="52"/>
      <c r="G14" s="51"/>
      <c r="H14" s="51"/>
      <c r="I14" s="51"/>
      <c r="J14" s="51"/>
      <c r="K14" s="52"/>
      <c r="L14" s="52"/>
      <c r="M14" s="52"/>
      <c r="N14" s="53">
        <v>3238288</v>
      </c>
      <c r="O14" s="54" t="s">
        <v>347</v>
      </c>
      <c r="P14" s="207"/>
      <c r="R14" s="6">
        <f>IF(AND(R15="-",R30="-"),"-",SUM(R15,R30))</f>
        <v>3238287981</v>
      </c>
    </row>
    <row r="15" spans="1:18">
      <c r="A15" s="46" t="s">
        <v>137</v>
      </c>
      <c r="C15" s="50"/>
      <c r="D15" s="51"/>
      <c r="E15" s="51" t="s">
        <v>138</v>
      </c>
      <c r="F15" s="51"/>
      <c r="G15" s="51"/>
      <c r="H15" s="51"/>
      <c r="I15" s="51"/>
      <c r="J15" s="51"/>
      <c r="K15" s="52"/>
      <c r="L15" s="52"/>
      <c r="M15" s="52"/>
      <c r="N15" s="53">
        <v>2365803</v>
      </c>
      <c r="O15" s="55" t="s">
        <v>347</v>
      </c>
      <c r="P15" s="207"/>
      <c r="R15" s="6">
        <f>IF(COUNTIF(R16:R29,"-")=COUNTA(R16:R29),"-",SUM(R16,R21,R26))</f>
        <v>2365803095</v>
      </c>
    </row>
    <row r="16" spans="1:18">
      <c r="A16" s="46" t="s">
        <v>139</v>
      </c>
      <c r="C16" s="50"/>
      <c r="D16" s="51"/>
      <c r="E16" s="51"/>
      <c r="F16" s="51" t="s">
        <v>140</v>
      </c>
      <c r="G16" s="51"/>
      <c r="H16" s="51"/>
      <c r="I16" s="51"/>
      <c r="J16" s="51"/>
      <c r="K16" s="52"/>
      <c r="L16" s="52"/>
      <c r="M16" s="52"/>
      <c r="N16" s="53">
        <v>555344</v>
      </c>
      <c r="O16" s="55"/>
      <c r="P16" s="207"/>
      <c r="R16" s="6">
        <f>IF(COUNTIF(R17:R20,"-")=COUNTA(R17:R20),"-",SUM(R17:R20))</f>
        <v>555343795</v>
      </c>
    </row>
    <row r="17" spans="1:18">
      <c r="A17" s="46" t="s">
        <v>141</v>
      </c>
      <c r="C17" s="50"/>
      <c r="D17" s="51"/>
      <c r="E17" s="51"/>
      <c r="F17" s="51"/>
      <c r="G17" s="51" t="s">
        <v>142</v>
      </c>
      <c r="H17" s="51"/>
      <c r="I17" s="51"/>
      <c r="J17" s="51"/>
      <c r="K17" s="52"/>
      <c r="L17" s="52"/>
      <c r="M17" s="52"/>
      <c r="N17" s="53">
        <v>450708</v>
      </c>
      <c r="O17" s="55"/>
      <c r="P17" s="207"/>
      <c r="R17" s="6">
        <v>450707848</v>
      </c>
    </row>
    <row r="18" spans="1:18">
      <c r="A18" s="46" t="s">
        <v>143</v>
      </c>
      <c r="C18" s="50"/>
      <c r="D18" s="51"/>
      <c r="E18" s="51"/>
      <c r="F18" s="51"/>
      <c r="G18" s="51" t="s">
        <v>144</v>
      </c>
      <c r="H18" s="51"/>
      <c r="I18" s="51"/>
      <c r="J18" s="51"/>
      <c r="K18" s="52"/>
      <c r="L18" s="52"/>
      <c r="M18" s="52"/>
      <c r="N18" s="53">
        <v>27941</v>
      </c>
      <c r="O18" s="55"/>
      <c r="P18" s="207"/>
      <c r="R18" s="6">
        <v>27940981</v>
      </c>
    </row>
    <row r="19" spans="1:18">
      <c r="A19" s="46" t="s">
        <v>145</v>
      </c>
      <c r="C19" s="50"/>
      <c r="D19" s="51"/>
      <c r="E19" s="51"/>
      <c r="F19" s="51"/>
      <c r="G19" s="51" t="s">
        <v>146</v>
      </c>
      <c r="H19" s="51"/>
      <c r="I19" s="51"/>
      <c r="J19" s="51"/>
      <c r="K19" s="52"/>
      <c r="L19" s="52"/>
      <c r="M19" s="52"/>
      <c r="N19" s="53" t="s">
        <v>553</v>
      </c>
      <c r="O19" s="55"/>
      <c r="P19" s="207"/>
      <c r="R19" s="6" t="s">
        <v>11</v>
      </c>
    </row>
    <row r="20" spans="1:18">
      <c r="A20" s="46" t="s">
        <v>147</v>
      </c>
      <c r="C20" s="50"/>
      <c r="D20" s="51"/>
      <c r="E20" s="51"/>
      <c r="F20" s="51"/>
      <c r="G20" s="51" t="s">
        <v>35</v>
      </c>
      <c r="H20" s="51"/>
      <c r="I20" s="51"/>
      <c r="J20" s="51"/>
      <c r="K20" s="52"/>
      <c r="L20" s="52"/>
      <c r="M20" s="52"/>
      <c r="N20" s="53">
        <v>76695</v>
      </c>
      <c r="O20" s="55"/>
      <c r="P20" s="207"/>
      <c r="R20" s="6">
        <v>76694966</v>
      </c>
    </row>
    <row r="21" spans="1:18">
      <c r="A21" s="46" t="s">
        <v>148</v>
      </c>
      <c r="C21" s="50"/>
      <c r="D21" s="51"/>
      <c r="E21" s="51"/>
      <c r="F21" s="51" t="s">
        <v>149</v>
      </c>
      <c r="G21" s="51"/>
      <c r="H21" s="51"/>
      <c r="I21" s="51"/>
      <c r="J21" s="51"/>
      <c r="K21" s="52"/>
      <c r="L21" s="52"/>
      <c r="M21" s="52"/>
      <c r="N21" s="53">
        <v>1791456</v>
      </c>
      <c r="O21" s="55" t="s">
        <v>347</v>
      </c>
      <c r="P21" s="207"/>
      <c r="R21" s="6">
        <f>IF(COUNTIF(R22:R25,"-")=COUNTA(R22:R25),"-",SUM(R22:R25))</f>
        <v>1791456344</v>
      </c>
    </row>
    <row r="22" spans="1:18">
      <c r="A22" s="46" t="s">
        <v>150</v>
      </c>
      <c r="C22" s="50"/>
      <c r="D22" s="51"/>
      <c r="E22" s="51"/>
      <c r="F22" s="51"/>
      <c r="G22" s="51" t="s">
        <v>151</v>
      </c>
      <c r="H22" s="51"/>
      <c r="I22" s="51"/>
      <c r="J22" s="51"/>
      <c r="K22" s="52"/>
      <c r="L22" s="52"/>
      <c r="M22" s="52"/>
      <c r="N22" s="53">
        <v>585694</v>
      </c>
      <c r="O22" s="55"/>
      <c r="P22" s="207"/>
      <c r="R22" s="6">
        <v>585693881</v>
      </c>
    </row>
    <row r="23" spans="1:18">
      <c r="A23" s="46" t="s">
        <v>152</v>
      </c>
      <c r="C23" s="50"/>
      <c r="D23" s="51"/>
      <c r="E23" s="51"/>
      <c r="F23" s="51"/>
      <c r="G23" s="51" t="s">
        <v>153</v>
      </c>
      <c r="H23" s="51"/>
      <c r="I23" s="51"/>
      <c r="J23" s="51"/>
      <c r="K23" s="52"/>
      <c r="L23" s="52"/>
      <c r="M23" s="52"/>
      <c r="N23" s="53">
        <v>207500</v>
      </c>
      <c r="O23" s="55"/>
      <c r="P23" s="207"/>
      <c r="R23" s="6">
        <v>207499625</v>
      </c>
    </row>
    <row r="24" spans="1:18">
      <c r="A24" s="46" t="s">
        <v>154</v>
      </c>
      <c r="C24" s="50"/>
      <c r="D24" s="51"/>
      <c r="E24" s="51"/>
      <c r="F24" s="51"/>
      <c r="G24" s="51" t="s">
        <v>155</v>
      </c>
      <c r="H24" s="51"/>
      <c r="I24" s="51"/>
      <c r="J24" s="51"/>
      <c r="K24" s="52"/>
      <c r="L24" s="52"/>
      <c r="M24" s="52"/>
      <c r="N24" s="53">
        <v>998263</v>
      </c>
      <c r="O24" s="55"/>
      <c r="P24" s="207"/>
      <c r="R24" s="6">
        <v>998262838</v>
      </c>
    </row>
    <row r="25" spans="1:18">
      <c r="A25" s="46" t="s">
        <v>156</v>
      </c>
      <c r="C25" s="50"/>
      <c r="D25" s="51"/>
      <c r="E25" s="51"/>
      <c r="F25" s="51"/>
      <c r="G25" s="51" t="s">
        <v>35</v>
      </c>
      <c r="H25" s="51"/>
      <c r="I25" s="51"/>
      <c r="J25" s="51"/>
      <c r="K25" s="52"/>
      <c r="L25" s="52"/>
      <c r="M25" s="52"/>
      <c r="N25" s="53" t="s">
        <v>553</v>
      </c>
      <c r="O25" s="55"/>
      <c r="P25" s="207"/>
      <c r="R25" s="6" t="s">
        <v>11</v>
      </c>
    </row>
    <row r="26" spans="1:18">
      <c r="A26" s="46" t="s">
        <v>157</v>
      </c>
      <c r="C26" s="50"/>
      <c r="D26" s="51"/>
      <c r="E26" s="51"/>
      <c r="F26" s="51" t="s">
        <v>158</v>
      </c>
      <c r="G26" s="51"/>
      <c r="H26" s="51"/>
      <c r="I26" s="51"/>
      <c r="J26" s="51"/>
      <c r="K26" s="52"/>
      <c r="L26" s="52"/>
      <c r="M26" s="52"/>
      <c r="N26" s="53">
        <v>19003</v>
      </c>
      <c r="O26" s="55"/>
      <c r="P26" s="207"/>
      <c r="R26" s="6">
        <f>IF(COUNTIF(R27:R29,"-")=COUNTA(R27:R29),"-",SUM(R27:R29))</f>
        <v>19002956</v>
      </c>
    </row>
    <row r="27" spans="1:18">
      <c r="A27" s="46" t="s">
        <v>159</v>
      </c>
      <c r="C27" s="50"/>
      <c r="D27" s="51"/>
      <c r="E27" s="51"/>
      <c r="F27" s="52"/>
      <c r="G27" s="52" t="s">
        <v>160</v>
      </c>
      <c r="H27" s="52"/>
      <c r="I27" s="51"/>
      <c r="J27" s="51"/>
      <c r="K27" s="52"/>
      <c r="L27" s="52"/>
      <c r="M27" s="52"/>
      <c r="N27" s="53">
        <v>7848</v>
      </c>
      <c r="O27" s="55"/>
      <c r="P27" s="207"/>
      <c r="R27" s="6">
        <v>7847976</v>
      </c>
    </row>
    <row r="28" spans="1:18">
      <c r="A28" s="46" t="s">
        <v>161</v>
      </c>
      <c r="C28" s="50"/>
      <c r="D28" s="51"/>
      <c r="E28" s="51"/>
      <c r="F28" s="52"/>
      <c r="G28" s="51" t="s">
        <v>162</v>
      </c>
      <c r="H28" s="51"/>
      <c r="I28" s="51"/>
      <c r="J28" s="51"/>
      <c r="K28" s="52"/>
      <c r="L28" s="52"/>
      <c r="M28" s="52"/>
      <c r="N28" s="53" t="s">
        <v>553</v>
      </c>
      <c r="O28" s="55"/>
      <c r="P28" s="207"/>
      <c r="R28" s="6" t="s">
        <v>11</v>
      </c>
    </row>
    <row r="29" spans="1:18">
      <c r="A29" s="46" t="s">
        <v>163</v>
      </c>
      <c r="C29" s="50"/>
      <c r="D29" s="51"/>
      <c r="E29" s="51"/>
      <c r="F29" s="52"/>
      <c r="G29" s="51" t="s">
        <v>35</v>
      </c>
      <c r="H29" s="51"/>
      <c r="I29" s="51"/>
      <c r="J29" s="51"/>
      <c r="K29" s="52"/>
      <c r="L29" s="52"/>
      <c r="M29" s="52"/>
      <c r="N29" s="53">
        <v>11155</v>
      </c>
      <c r="O29" s="55"/>
      <c r="P29" s="207"/>
      <c r="R29" s="6">
        <v>11154980</v>
      </c>
    </row>
    <row r="30" spans="1:18">
      <c r="A30" s="46" t="s">
        <v>164</v>
      </c>
      <c r="C30" s="50"/>
      <c r="D30" s="51"/>
      <c r="E30" s="52" t="s">
        <v>165</v>
      </c>
      <c r="F30" s="52"/>
      <c r="G30" s="51"/>
      <c r="H30" s="51"/>
      <c r="I30" s="51"/>
      <c r="J30" s="51"/>
      <c r="K30" s="52"/>
      <c r="L30" s="52"/>
      <c r="M30" s="52"/>
      <c r="N30" s="53">
        <v>872485</v>
      </c>
      <c r="O30" s="55"/>
      <c r="P30" s="207"/>
      <c r="R30" s="6">
        <f>IF(COUNTIF(R31:R34,"-")=COUNTA(R31:R34),"-",SUM(R31:R34))</f>
        <v>872484886</v>
      </c>
    </row>
    <row r="31" spans="1:18">
      <c r="A31" s="46" t="s">
        <v>166</v>
      </c>
      <c r="C31" s="50"/>
      <c r="D31" s="51"/>
      <c r="E31" s="51"/>
      <c r="F31" s="51" t="s">
        <v>167</v>
      </c>
      <c r="G31" s="51"/>
      <c r="H31" s="51"/>
      <c r="I31" s="51"/>
      <c r="J31" s="51"/>
      <c r="K31" s="52"/>
      <c r="L31" s="52"/>
      <c r="M31" s="52"/>
      <c r="N31" s="53">
        <v>677634</v>
      </c>
      <c r="O31" s="55"/>
      <c r="P31" s="207"/>
      <c r="R31" s="6">
        <v>677633677</v>
      </c>
    </row>
    <row r="32" spans="1:18">
      <c r="A32" s="46" t="s">
        <v>168</v>
      </c>
      <c r="C32" s="50"/>
      <c r="D32" s="51"/>
      <c r="E32" s="51"/>
      <c r="F32" s="51" t="s">
        <v>169</v>
      </c>
      <c r="G32" s="51"/>
      <c r="H32" s="51"/>
      <c r="I32" s="51"/>
      <c r="J32" s="51"/>
      <c r="K32" s="52"/>
      <c r="L32" s="52"/>
      <c r="M32" s="52"/>
      <c r="N32" s="53">
        <v>102040</v>
      </c>
      <c r="O32" s="55"/>
      <c r="P32" s="207"/>
      <c r="R32" s="6">
        <v>102039847</v>
      </c>
    </row>
    <row r="33" spans="1:18">
      <c r="A33" s="46" t="s">
        <v>170</v>
      </c>
      <c r="C33" s="50"/>
      <c r="D33" s="51"/>
      <c r="E33" s="51"/>
      <c r="F33" s="51" t="s">
        <v>171</v>
      </c>
      <c r="G33" s="51"/>
      <c r="H33" s="51"/>
      <c r="I33" s="51"/>
      <c r="J33" s="51"/>
      <c r="K33" s="52"/>
      <c r="L33" s="52"/>
      <c r="M33" s="52"/>
      <c r="N33" s="53">
        <v>73385</v>
      </c>
      <c r="O33" s="55"/>
      <c r="P33" s="207"/>
      <c r="R33" s="6">
        <v>73385117</v>
      </c>
    </row>
    <row r="34" spans="1:18">
      <c r="A34" s="46" t="s">
        <v>172</v>
      </c>
      <c r="C34" s="50"/>
      <c r="D34" s="51"/>
      <c r="E34" s="51"/>
      <c r="F34" s="51" t="s">
        <v>35</v>
      </c>
      <c r="G34" s="51"/>
      <c r="H34" s="51"/>
      <c r="I34" s="51"/>
      <c r="J34" s="51"/>
      <c r="K34" s="52"/>
      <c r="L34" s="52"/>
      <c r="M34" s="52"/>
      <c r="N34" s="53">
        <v>19426</v>
      </c>
      <c r="O34" s="55"/>
      <c r="P34" s="207"/>
      <c r="R34" s="6">
        <v>19426245</v>
      </c>
    </row>
    <row r="35" spans="1:18">
      <c r="A35" s="46" t="s">
        <v>173</v>
      </c>
      <c r="C35" s="50"/>
      <c r="D35" s="51" t="s">
        <v>174</v>
      </c>
      <c r="E35" s="51"/>
      <c r="F35" s="51"/>
      <c r="G35" s="51"/>
      <c r="H35" s="51"/>
      <c r="I35" s="51"/>
      <c r="J35" s="51"/>
      <c r="K35" s="52"/>
      <c r="L35" s="52"/>
      <c r="M35" s="52"/>
      <c r="N35" s="53">
        <v>193485</v>
      </c>
      <c r="O35" s="55"/>
      <c r="P35" s="207"/>
      <c r="R35" s="6">
        <f>IF(COUNTIF(R36:R37,"-")=COUNTA(R36:R37),"-",SUM(R36:R37))</f>
        <v>193484843</v>
      </c>
    </row>
    <row r="36" spans="1:18">
      <c r="A36" s="46" t="s">
        <v>175</v>
      </c>
      <c r="C36" s="50"/>
      <c r="D36" s="51"/>
      <c r="E36" s="51" t="s">
        <v>176</v>
      </c>
      <c r="F36" s="51"/>
      <c r="G36" s="51"/>
      <c r="H36" s="51"/>
      <c r="I36" s="51"/>
      <c r="J36" s="51"/>
      <c r="K36" s="56"/>
      <c r="L36" s="56"/>
      <c r="M36" s="56"/>
      <c r="N36" s="53">
        <v>63730</v>
      </c>
      <c r="O36" s="55"/>
      <c r="P36" s="207"/>
      <c r="R36" s="6">
        <v>63729720</v>
      </c>
    </row>
    <row r="37" spans="1:18">
      <c r="A37" s="46" t="s">
        <v>177</v>
      </c>
      <c r="C37" s="50"/>
      <c r="D37" s="51"/>
      <c r="E37" s="51" t="s">
        <v>35</v>
      </c>
      <c r="F37" s="51"/>
      <c r="G37" s="52"/>
      <c r="H37" s="51"/>
      <c r="I37" s="51"/>
      <c r="J37" s="51"/>
      <c r="K37" s="56"/>
      <c r="L37" s="56"/>
      <c r="M37" s="56"/>
      <c r="N37" s="53">
        <v>129755</v>
      </c>
      <c r="O37" s="55"/>
      <c r="P37" s="207"/>
      <c r="R37" s="6">
        <v>129755123</v>
      </c>
    </row>
    <row r="38" spans="1:18">
      <c r="A38" s="46" t="s">
        <v>133</v>
      </c>
      <c r="C38" s="57" t="s">
        <v>134</v>
      </c>
      <c r="D38" s="58"/>
      <c r="E38" s="58"/>
      <c r="F38" s="58"/>
      <c r="G38" s="58"/>
      <c r="H38" s="58"/>
      <c r="I38" s="58"/>
      <c r="J38" s="58"/>
      <c r="K38" s="59"/>
      <c r="L38" s="59"/>
      <c r="M38" s="59"/>
      <c r="N38" s="60">
        <v>-3044803</v>
      </c>
      <c r="O38" s="61"/>
      <c r="P38" s="207"/>
      <c r="R38" s="6">
        <f>IF(COUNTIF(R14:R35,"-")=COUNTA(R14:R35),"-",SUM(R35)-SUM(R14))</f>
        <v>-3044803138</v>
      </c>
    </row>
    <row r="39" spans="1:18">
      <c r="A39" s="46" t="s">
        <v>180</v>
      </c>
      <c r="C39" s="50"/>
      <c r="D39" s="51" t="s">
        <v>181</v>
      </c>
      <c r="E39" s="51"/>
      <c r="F39" s="52"/>
      <c r="G39" s="51"/>
      <c r="H39" s="51"/>
      <c r="I39" s="51"/>
      <c r="J39" s="51"/>
      <c r="K39" s="52"/>
      <c r="L39" s="52"/>
      <c r="M39" s="52"/>
      <c r="N39" s="53">
        <v>10569</v>
      </c>
      <c r="O39" s="54"/>
      <c r="P39" s="207"/>
      <c r="R39" s="6">
        <f>IF(COUNTIF(R40:R44,"-")=COUNTA(R40:R44),"-",SUM(R40:R44))</f>
        <v>10569300</v>
      </c>
    </row>
    <row r="40" spans="1:18">
      <c r="A40" s="46" t="s">
        <v>182</v>
      </c>
      <c r="C40" s="50"/>
      <c r="D40" s="51"/>
      <c r="E40" s="52" t="s">
        <v>183</v>
      </c>
      <c r="F40" s="52"/>
      <c r="G40" s="51"/>
      <c r="H40" s="51"/>
      <c r="I40" s="51"/>
      <c r="J40" s="51"/>
      <c r="K40" s="52"/>
      <c r="L40" s="52"/>
      <c r="M40" s="52"/>
      <c r="N40" s="53" t="s">
        <v>553</v>
      </c>
      <c r="O40" s="55"/>
      <c r="P40" s="207"/>
      <c r="R40" s="6" t="s">
        <v>11</v>
      </c>
    </row>
    <row r="41" spans="1:18">
      <c r="A41" s="46" t="s">
        <v>184</v>
      </c>
      <c r="C41" s="50"/>
      <c r="D41" s="51"/>
      <c r="E41" s="52" t="s">
        <v>185</v>
      </c>
      <c r="F41" s="52"/>
      <c r="G41" s="51"/>
      <c r="H41" s="51"/>
      <c r="I41" s="51"/>
      <c r="J41" s="51"/>
      <c r="K41" s="52"/>
      <c r="L41" s="52"/>
      <c r="M41" s="52"/>
      <c r="N41" s="53">
        <v>10569</v>
      </c>
      <c r="O41" s="55"/>
      <c r="P41" s="207"/>
      <c r="R41" s="6">
        <v>10569300</v>
      </c>
    </row>
    <row r="42" spans="1:18">
      <c r="A42" s="46" t="s">
        <v>186</v>
      </c>
      <c r="C42" s="50"/>
      <c r="D42" s="51"/>
      <c r="E42" s="52" t="s">
        <v>187</v>
      </c>
      <c r="F42" s="52"/>
      <c r="G42" s="51"/>
      <c r="H42" s="52"/>
      <c r="I42" s="51"/>
      <c r="J42" s="51"/>
      <c r="K42" s="52"/>
      <c r="L42" s="52"/>
      <c r="M42" s="52"/>
      <c r="N42" s="53" t="s">
        <v>553</v>
      </c>
      <c r="O42" s="55"/>
      <c r="P42" s="207"/>
      <c r="R42" s="6" t="s">
        <v>11</v>
      </c>
    </row>
    <row r="43" spans="1:18">
      <c r="A43" s="46" t="s">
        <v>188</v>
      </c>
      <c r="C43" s="50"/>
      <c r="D43" s="51"/>
      <c r="E43" s="51" t="s">
        <v>189</v>
      </c>
      <c r="F43" s="51"/>
      <c r="G43" s="51"/>
      <c r="H43" s="51"/>
      <c r="I43" s="51"/>
      <c r="J43" s="51"/>
      <c r="K43" s="52"/>
      <c r="L43" s="52"/>
      <c r="M43" s="52"/>
      <c r="N43" s="53" t="s">
        <v>553</v>
      </c>
      <c r="O43" s="55"/>
      <c r="P43" s="207"/>
      <c r="R43" s="6" t="s">
        <v>11</v>
      </c>
    </row>
    <row r="44" spans="1:18">
      <c r="A44" s="46" t="s">
        <v>190</v>
      </c>
      <c r="C44" s="50"/>
      <c r="D44" s="51"/>
      <c r="E44" s="51" t="s">
        <v>35</v>
      </c>
      <c r="F44" s="51"/>
      <c r="G44" s="51"/>
      <c r="H44" s="51"/>
      <c r="I44" s="51"/>
      <c r="J44" s="51"/>
      <c r="K44" s="52"/>
      <c r="L44" s="52"/>
      <c r="M44" s="52"/>
      <c r="N44" s="53" t="s">
        <v>553</v>
      </c>
      <c r="O44" s="55"/>
      <c r="P44" s="207"/>
      <c r="R44" s="6" t="s">
        <v>11</v>
      </c>
    </row>
    <row r="45" spans="1:18">
      <c r="A45" s="46" t="s">
        <v>191</v>
      </c>
      <c r="C45" s="50"/>
      <c r="D45" s="51" t="s">
        <v>192</v>
      </c>
      <c r="E45" s="51"/>
      <c r="F45" s="51"/>
      <c r="G45" s="51"/>
      <c r="H45" s="51"/>
      <c r="I45" s="51"/>
      <c r="J45" s="51"/>
      <c r="K45" s="56"/>
      <c r="L45" s="56"/>
      <c r="M45" s="56"/>
      <c r="N45" s="53">
        <v>4829</v>
      </c>
      <c r="O45" s="54"/>
      <c r="P45" s="207"/>
      <c r="R45" s="6">
        <f>IF(COUNTIF(R46:R47,"-")=COUNTA(R46:R47),"-",SUM(R46:R47))</f>
        <v>4828914</v>
      </c>
    </row>
    <row r="46" spans="1:18">
      <c r="A46" s="46" t="s">
        <v>193</v>
      </c>
      <c r="C46" s="50"/>
      <c r="D46" s="51"/>
      <c r="E46" s="51" t="s">
        <v>194</v>
      </c>
      <c r="F46" s="51"/>
      <c r="G46" s="51"/>
      <c r="H46" s="51"/>
      <c r="I46" s="51"/>
      <c r="J46" s="51"/>
      <c r="K46" s="56"/>
      <c r="L46" s="56"/>
      <c r="M46" s="56"/>
      <c r="N46" s="53">
        <v>4829</v>
      </c>
      <c r="O46" s="55"/>
      <c r="P46" s="207"/>
      <c r="R46" s="6">
        <v>4828914</v>
      </c>
    </row>
    <row r="47" spans="1:18" ht="14.25" thickBot="1">
      <c r="A47" s="46" t="s">
        <v>195</v>
      </c>
      <c r="C47" s="50"/>
      <c r="D47" s="51"/>
      <c r="E47" s="51" t="s">
        <v>35</v>
      </c>
      <c r="F47" s="51"/>
      <c r="G47" s="51"/>
      <c r="H47" s="51"/>
      <c r="I47" s="51"/>
      <c r="J47" s="51"/>
      <c r="K47" s="56"/>
      <c r="L47" s="56"/>
      <c r="M47" s="56"/>
      <c r="N47" s="53" t="s">
        <v>553</v>
      </c>
      <c r="O47" s="55"/>
      <c r="P47" s="207"/>
      <c r="R47" s="6" t="s">
        <v>11</v>
      </c>
    </row>
    <row r="48" spans="1:18" ht="14.25" thickBot="1">
      <c r="A48" s="46" t="s">
        <v>178</v>
      </c>
      <c r="C48" s="62" t="s">
        <v>179</v>
      </c>
      <c r="D48" s="63"/>
      <c r="E48" s="63"/>
      <c r="F48" s="63"/>
      <c r="G48" s="63"/>
      <c r="H48" s="63"/>
      <c r="I48" s="63"/>
      <c r="J48" s="63"/>
      <c r="K48" s="64"/>
      <c r="L48" s="64"/>
      <c r="M48" s="64"/>
      <c r="N48" s="65">
        <v>-3050544</v>
      </c>
      <c r="O48" s="66" t="s">
        <v>347</v>
      </c>
      <c r="P48" s="207"/>
      <c r="R48" s="6">
        <f>IF(COUNTIF(R38:R47,"-")=COUNTA(R38:R47),"-",SUM(R38,R45)-SUM(R39))</f>
        <v>-3050543524</v>
      </c>
    </row>
    <row r="49" spans="1:12" s="68" customFormat="1" ht="3.75" customHeight="1">
      <c r="A49" s="67"/>
      <c r="C49" s="69"/>
      <c r="D49" s="69"/>
      <c r="E49" s="70"/>
      <c r="F49" s="70"/>
      <c r="G49" s="70"/>
      <c r="H49" s="70"/>
      <c r="I49" s="70"/>
      <c r="J49" s="71"/>
      <c r="K49" s="71"/>
      <c r="L49" s="71"/>
    </row>
    <row r="50" spans="1:12" s="68" customFormat="1" ht="15.6" customHeight="1">
      <c r="A50" s="67"/>
      <c r="C50" s="72"/>
      <c r="D50" s="72" t="s">
        <v>323</v>
      </c>
      <c r="E50" s="73"/>
      <c r="F50" s="73"/>
      <c r="G50" s="73"/>
      <c r="H50" s="73"/>
      <c r="I50" s="73"/>
      <c r="J50" s="74"/>
      <c r="K50" s="74"/>
      <c r="L50" s="74"/>
    </row>
  </sheetData>
  <mergeCells count="5">
    <mergeCell ref="C9:O9"/>
    <mergeCell ref="C10:O10"/>
    <mergeCell ref="C11:O11"/>
    <mergeCell ref="C13:M13"/>
    <mergeCell ref="N13:O13"/>
  </mergeCells>
  <phoneticPr fontId="13"/>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AG22" sqref="AG22"/>
    </sheetView>
  </sheetViews>
  <sheetFormatPr defaultRowHeight="12.75"/>
  <cols>
    <col min="1" max="1" width="0" style="76" hidden="1" customWidth="1"/>
    <col min="2" max="2" width="1.125" style="78" customWidth="1"/>
    <col min="3" max="3" width="1.625" style="78" customWidth="1"/>
    <col min="4" max="9" width="2" style="78" customWidth="1"/>
    <col min="10" max="10" width="15.375" style="78" customWidth="1"/>
    <col min="11" max="11" width="21.625" style="78" bestFit="1" customWidth="1"/>
    <col min="12" max="12" width="3" style="78" bestFit="1" customWidth="1"/>
    <col min="13" max="13" width="21.625" style="78" bestFit="1" customWidth="1"/>
    <col min="14" max="14" width="3" style="78" bestFit="1" customWidth="1"/>
    <col min="15" max="15" width="21.625" style="78" bestFit="1" customWidth="1"/>
    <col min="16" max="16" width="3" style="78" bestFit="1" customWidth="1"/>
    <col min="17" max="17" width="21.625" style="78" hidden="1" customWidth="1"/>
    <col min="18" max="18" width="3" style="78" hidden="1" customWidth="1"/>
    <col min="19" max="19" width="1" style="78" customWidth="1"/>
    <col min="20" max="20" width="9" style="78"/>
    <col min="21" max="24" width="0" style="78" hidden="1" customWidth="1"/>
    <col min="25" max="256" width="9" style="78"/>
    <col min="257" max="257" width="0" style="78" hidden="1" customWidth="1"/>
    <col min="258" max="258" width="1.125" style="78" customWidth="1"/>
    <col min="259" max="259" width="1.625" style="78" customWidth="1"/>
    <col min="260" max="265" width="2" style="78" customWidth="1"/>
    <col min="266" max="266" width="15.375" style="78" customWidth="1"/>
    <col min="267" max="267" width="21.625" style="78" bestFit="1" customWidth="1"/>
    <col min="268" max="268" width="3" style="78" bestFit="1" customWidth="1"/>
    <col min="269" max="269" width="21.625" style="78" bestFit="1" customWidth="1"/>
    <col min="270" max="270" width="3" style="78" bestFit="1" customWidth="1"/>
    <col min="271" max="271" width="21.625" style="78" bestFit="1" customWidth="1"/>
    <col min="272" max="272" width="3" style="78" bestFit="1" customWidth="1"/>
    <col min="273" max="274" width="0" style="78" hidden="1" customWidth="1"/>
    <col min="275" max="275" width="1" style="78" customWidth="1"/>
    <col min="276" max="276" width="9" style="78"/>
    <col min="277" max="280" width="0" style="78" hidden="1" customWidth="1"/>
    <col min="281" max="512" width="9" style="78"/>
    <col min="513" max="513" width="0" style="78" hidden="1" customWidth="1"/>
    <col min="514" max="514" width="1.125" style="78" customWidth="1"/>
    <col min="515" max="515" width="1.625" style="78" customWidth="1"/>
    <col min="516" max="521" width="2" style="78" customWidth="1"/>
    <col min="522" max="522" width="15.375" style="78" customWidth="1"/>
    <col min="523" max="523" width="21.625" style="78" bestFit="1" customWidth="1"/>
    <col min="524" max="524" width="3" style="78" bestFit="1" customWidth="1"/>
    <col min="525" max="525" width="21.625" style="78" bestFit="1" customWidth="1"/>
    <col min="526" max="526" width="3" style="78" bestFit="1" customWidth="1"/>
    <col min="527" max="527" width="21.625" style="78" bestFit="1" customWidth="1"/>
    <col min="528" max="528" width="3" style="78" bestFit="1" customWidth="1"/>
    <col min="529" max="530" width="0" style="78" hidden="1" customWidth="1"/>
    <col min="531" max="531" width="1" style="78" customWidth="1"/>
    <col min="532" max="532" width="9" style="78"/>
    <col min="533" max="536" width="0" style="78" hidden="1" customWidth="1"/>
    <col min="537" max="768" width="9" style="78"/>
    <col min="769" max="769" width="0" style="78" hidden="1" customWidth="1"/>
    <col min="770" max="770" width="1.125" style="78" customWidth="1"/>
    <col min="771" max="771" width="1.625" style="78" customWidth="1"/>
    <col min="772" max="777" width="2" style="78" customWidth="1"/>
    <col min="778" max="778" width="15.375" style="78" customWidth="1"/>
    <col min="779" max="779" width="21.625" style="78" bestFit="1" customWidth="1"/>
    <col min="780" max="780" width="3" style="78" bestFit="1" customWidth="1"/>
    <col min="781" max="781" width="21.625" style="78" bestFit="1" customWidth="1"/>
    <col min="782" max="782" width="3" style="78" bestFit="1" customWidth="1"/>
    <col min="783" max="783" width="21.625" style="78" bestFit="1" customWidth="1"/>
    <col min="784" max="784" width="3" style="78" bestFit="1" customWidth="1"/>
    <col min="785" max="786" width="0" style="78" hidden="1" customWidth="1"/>
    <col min="787" max="787" width="1" style="78" customWidth="1"/>
    <col min="788" max="788" width="9" style="78"/>
    <col min="789" max="792" width="0" style="78" hidden="1" customWidth="1"/>
    <col min="793" max="1024" width="9" style="78"/>
    <col min="1025" max="1025" width="0" style="78" hidden="1" customWidth="1"/>
    <col min="1026" max="1026" width="1.125" style="78" customWidth="1"/>
    <col min="1027" max="1027" width="1.625" style="78" customWidth="1"/>
    <col min="1028" max="1033" width="2" style="78" customWidth="1"/>
    <col min="1034" max="1034" width="15.375" style="78" customWidth="1"/>
    <col min="1035" max="1035" width="21.625" style="78" bestFit="1" customWidth="1"/>
    <col min="1036" max="1036" width="3" style="78" bestFit="1" customWidth="1"/>
    <col min="1037" max="1037" width="21.625" style="78" bestFit="1" customWidth="1"/>
    <col min="1038" max="1038" width="3" style="78" bestFit="1" customWidth="1"/>
    <col min="1039" max="1039" width="21.625" style="78" bestFit="1" customWidth="1"/>
    <col min="1040" max="1040" width="3" style="78" bestFit="1" customWidth="1"/>
    <col min="1041" max="1042" width="0" style="78" hidden="1" customWidth="1"/>
    <col min="1043" max="1043" width="1" style="78" customWidth="1"/>
    <col min="1044" max="1044" width="9" style="78"/>
    <col min="1045" max="1048" width="0" style="78" hidden="1" customWidth="1"/>
    <col min="1049" max="1280" width="9" style="78"/>
    <col min="1281" max="1281" width="0" style="78" hidden="1" customWidth="1"/>
    <col min="1282" max="1282" width="1.125" style="78" customWidth="1"/>
    <col min="1283" max="1283" width="1.625" style="78" customWidth="1"/>
    <col min="1284" max="1289" width="2" style="78" customWidth="1"/>
    <col min="1290" max="1290" width="15.375" style="78" customWidth="1"/>
    <col min="1291" max="1291" width="21.625" style="78" bestFit="1" customWidth="1"/>
    <col min="1292" max="1292" width="3" style="78" bestFit="1" customWidth="1"/>
    <col min="1293" max="1293" width="21.625" style="78" bestFit="1" customWidth="1"/>
    <col min="1294" max="1294" width="3" style="78" bestFit="1" customWidth="1"/>
    <col min="1295" max="1295" width="21.625" style="78" bestFit="1" customWidth="1"/>
    <col min="1296" max="1296" width="3" style="78" bestFit="1" customWidth="1"/>
    <col min="1297" max="1298" width="0" style="78" hidden="1" customWidth="1"/>
    <col min="1299" max="1299" width="1" style="78" customWidth="1"/>
    <col min="1300" max="1300" width="9" style="78"/>
    <col min="1301" max="1304" width="0" style="78" hidden="1" customWidth="1"/>
    <col min="1305" max="1536" width="9" style="78"/>
    <col min="1537" max="1537" width="0" style="78" hidden="1" customWidth="1"/>
    <col min="1538" max="1538" width="1.125" style="78" customWidth="1"/>
    <col min="1539" max="1539" width="1.625" style="78" customWidth="1"/>
    <col min="1540" max="1545" width="2" style="78" customWidth="1"/>
    <col min="1546" max="1546" width="15.375" style="78" customWidth="1"/>
    <col min="1547" max="1547" width="21.625" style="78" bestFit="1" customWidth="1"/>
    <col min="1548" max="1548" width="3" style="78" bestFit="1" customWidth="1"/>
    <col min="1549" max="1549" width="21.625" style="78" bestFit="1" customWidth="1"/>
    <col min="1550" max="1550" width="3" style="78" bestFit="1" customWidth="1"/>
    <col min="1551" max="1551" width="21.625" style="78" bestFit="1" customWidth="1"/>
    <col min="1552" max="1552" width="3" style="78" bestFit="1" customWidth="1"/>
    <col min="1553" max="1554" width="0" style="78" hidden="1" customWidth="1"/>
    <col min="1555" max="1555" width="1" style="78" customWidth="1"/>
    <col min="1556" max="1556" width="9" style="78"/>
    <col min="1557" max="1560" width="0" style="78" hidden="1" customWidth="1"/>
    <col min="1561" max="1792" width="9" style="78"/>
    <col min="1793" max="1793" width="0" style="78" hidden="1" customWidth="1"/>
    <col min="1794" max="1794" width="1.125" style="78" customWidth="1"/>
    <col min="1795" max="1795" width="1.625" style="78" customWidth="1"/>
    <col min="1796" max="1801" width="2" style="78" customWidth="1"/>
    <col min="1802" max="1802" width="15.375" style="78" customWidth="1"/>
    <col min="1803" max="1803" width="21.625" style="78" bestFit="1" customWidth="1"/>
    <col min="1804" max="1804" width="3" style="78" bestFit="1" customWidth="1"/>
    <col min="1805" max="1805" width="21.625" style="78" bestFit="1" customWidth="1"/>
    <col min="1806" max="1806" width="3" style="78" bestFit="1" customWidth="1"/>
    <col min="1807" max="1807" width="21.625" style="78" bestFit="1" customWidth="1"/>
    <col min="1808" max="1808" width="3" style="78" bestFit="1" customWidth="1"/>
    <col min="1809" max="1810" width="0" style="78" hidden="1" customWidth="1"/>
    <col min="1811" max="1811" width="1" style="78" customWidth="1"/>
    <col min="1812" max="1812" width="9" style="78"/>
    <col min="1813" max="1816" width="0" style="78" hidden="1" customWidth="1"/>
    <col min="1817" max="2048" width="9" style="78"/>
    <col min="2049" max="2049" width="0" style="78" hidden="1" customWidth="1"/>
    <col min="2050" max="2050" width="1.125" style="78" customWidth="1"/>
    <col min="2051" max="2051" width="1.625" style="78" customWidth="1"/>
    <col min="2052" max="2057" width="2" style="78" customWidth="1"/>
    <col min="2058" max="2058" width="15.375" style="78" customWidth="1"/>
    <col min="2059" max="2059" width="21.625" style="78" bestFit="1" customWidth="1"/>
    <col min="2060" max="2060" width="3" style="78" bestFit="1" customWidth="1"/>
    <col min="2061" max="2061" width="21.625" style="78" bestFit="1" customWidth="1"/>
    <col min="2062" max="2062" width="3" style="78" bestFit="1" customWidth="1"/>
    <col min="2063" max="2063" width="21.625" style="78" bestFit="1" customWidth="1"/>
    <col min="2064" max="2064" width="3" style="78" bestFit="1" customWidth="1"/>
    <col min="2065" max="2066" width="0" style="78" hidden="1" customWidth="1"/>
    <col min="2067" max="2067" width="1" style="78" customWidth="1"/>
    <col min="2068" max="2068" width="9" style="78"/>
    <col min="2069" max="2072" width="0" style="78" hidden="1" customWidth="1"/>
    <col min="2073" max="2304" width="9" style="78"/>
    <col min="2305" max="2305" width="0" style="78" hidden="1" customWidth="1"/>
    <col min="2306" max="2306" width="1.125" style="78" customWidth="1"/>
    <col min="2307" max="2307" width="1.625" style="78" customWidth="1"/>
    <col min="2308" max="2313" width="2" style="78" customWidth="1"/>
    <col min="2314" max="2314" width="15.375" style="78" customWidth="1"/>
    <col min="2315" max="2315" width="21.625" style="78" bestFit="1" customWidth="1"/>
    <col min="2316" max="2316" width="3" style="78" bestFit="1" customWidth="1"/>
    <col min="2317" max="2317" width="21.625" style="78" bestFit="1" customWidth="1"/>
    <col min="2318" max="2318" width="3" style="78" bestFit="1" customWidth="1"/>
    <col min="2319" max="2319" width="21.625" style="78" bestFit="1" customWidth="1"/>
    <col min="2320" max="2320" width="3" style="78" bestFit="1" customWidth="1"/>
    <col min="2321" max="2322" width="0" style="78" hidden="1" customWidth="1"/>
    <col min="2323" max="2323" width="1" style="78" customWidth="1"/>
    <col min="2324" max="2324" width="9" style="78"/>
    <col min="2325" max="2328" width="0" style="78" hidden="1" customWidth="1"/>
    <col min="2329" max="2560" width="9" style="78"/>
    <col min="2561" max="2561" width="0" style="78" hidden="1" customWidth="1"/>
    <col min="2562" max="2562" width="1.125" style="78" customWidth="1"/>
    <col min="2563" max="2563" width="1.625" style="78" customWidth="1"/>
    <col min="2564" max="2569" width="2" style="78" customWidth="1"/>
    <col min="2570" max="2570" width="15.375" style="78" customWidth="1"/>
    <col min="2571" max="2571" width="21.625" style="78" bestFit="1" customWidth="1"/>
    <col min="2572" max="2572" width="3" style="78" bestFit="1" customWidth="1"/>
    <col min="2573" max="2573" width="21.625" style="78" bestFit="1" customWidth="1"/>
    <col min="2574" max="2574" width="3" style="78" bestFit="1" customWidth="1"/>
    <col min="2575" max="2575" width="21.625" style="78" bestFit="1" customWidth="1"/>
    <col min="2576" max="2576" width="3" style="78" bestFit="1" customWidth="1"/>
    <col min="2577" max="2578" width="0" style="78" hidden="1" customWidth="1"/>
    <col min="2579" max="2579" width="1" style="78" customWidth="1"/>
    <col min="2580" max="2580" width="9" style="78"/>
    <col min="2581" max="2584" width="0" style="78" hidden="1" customWidth="1"/>
    <col min="2585" max="2816" width="9" style="78"/>
    <col min="2817" max="2817" width="0" style="78" hidden="1" customWidth="1"/>
    <col min="2818" max="2818" width="1.125" style="78" customWidth="1"/>
    <col min="2819" max="2819" width="1.625" style="78" customWidth="1"/>
    <col min="2820" max="2825" width="2" style="78" customWidth="1"/>
    <col min="2826" max="2826" width="15.375" style="78" customWidth="1"/>
    <col min="2827" max="2827" width="21.625" style="78" bestFit="1" customWidth="1"/>
    <col min="2828" max="2828" width="3" style="78" bestFit="1" customWidth="1"/>
    <col min="2829" max="2829" width="21.625" style="78" bestFit="1" customWidth="1"/>
    <col min="2830" max="2830" width="3" style="78" bestFit="1" customWidth="1"/>
    <col min="2831" max="2831" width="21.625" style="78" bestFit="1" customWidth="1"/>
    <col min="2832" max="2832" width="3" style="78" bestFit="1" customWidth="1"/>
    <col min="2833" max="2834" width="0" style="78" hidden="1" customWidth="1"/>
    <col min="2835" max="2835" width="1" style="78" customWidth="1"/>
    <col min="2836" max="2836" width="9" style="78"/>
    <col min="2837" max="2840" width="0" style="78" hidden="1" customWidth="1"/>
    <col min="2841" max="3072" width="9" style="78"/>
    <col min="3073" max="3073" width="0" style="78" hidden="1" customWidth="1"/>
    <col min="3074" max="3074" width="1.125" style="78" customWidth="1"/>
    <col min="3075" max="3075" width="1.625" style="78" customWidth="1"/>
    <col min="3076" max="3081" width="2" style="78" customWidth="1"/>
    <col min="3082" max="3082" width="15.375" style="78" customWidth="1"/>
    <col min="3083" max="3083" width="21.625" style="78" bestFit="1" customWidth="1"/>
    <col min="3084" max="3084" width="3" style="78" bestFit="1" customWidth="1"/>
    <col min="3085" max="3085" width="21.625" style="78" bestFit="1" customWidth="1"/>
    <col min="3086" max="3086" width="3" style="78" bestFit="1" customWidth="1"/>
    <col min="3087" max="3087" width="21.625" style="78" bestFit="1" customWidth="1"/>
    <col min="3088" max="3088" width="3" style="78" bestFit="1" customWidth="1"/>
    <col min="3089" max="3090" width="0" style="78" hidden="1" customWidth="1"/>
    <col min="3091" max="3091" width="1" style="78" customWidth="1"/>
    <col min="3092" max="3092" width="9" style="78"/>
    <col min="3093" max="3096" width="0" style="78" hidden="1" customWidth="1"/>
    <col min="3097" max="3328" width="9" style="78"/>
    <col min="3329" max="3329" width="0" style="78" hidden="1" customWidth="1"/>
    <col min="3330" max="3330" width="1.125" style="78" customWidth="1"/>
    <col min="3331" max="3331" width="1.625" style="78" customWidth="1"/>
    <col min="3332" max="3337" width="2" style="78" customWidth="1"/>
    <col min="3338" max="3338" width="15.375" style="78" customWidth="1"/>
    <col min="3339" max="3339" width="21.625" style="78" bestFit="1" customWidth="1"/>
    <col min="3340" max="3340" width="3" style="78" bestFit="1" customWidth="1"/>
    <col min="3341" max="3341" width="21.625" style="78" bestFit="1" customWidth="1"/>
    <col min="3342" max="3342" width="3" style="78" bestFit="1" customWidth="1"/>
    <col min="3343" max="3343" width="21.625" style="78" bestFit="1" customWidth="1"/>
    <col min="3344" max="3344" width="3" style="78" bestFit="1" customWidth="1"/>
    <col min="3345" max="3346" width="0" style="78" hidden="1" customWidth="1"/>
    <col min="3347" max="3347" width="1" style="78" customWidth="1"/>
    <col min="3348" max="3348" width="9" style="78"/>
    <col min="3349" max="3352" width="0" style="78" hidden="1" customWidth="1"/>
    <col min="3353" max="3584" width="9" style="78"/>
    <col min="3585" max="3585" width="0" style="78" hidden="1" customWidth="1"/>
    <col min="3586" max="3586" width="1.125" style="78" customWidth="1"/>
    <col min="3587" max="3587" width="1.625" style="78" customWidth="1"/>
    <col min="3588" max="3593" width="2" style="78" customWidth="1"/>
    <col min="3594" max="3594" width="15.375" style="78" customWidth="1"/>
    <col min="3595" max="3595" width="21.625" style="78" bestFit="1" customWidth="1"/>
    <col min="3596" max="3596" width="3" style="78" bestFit="1" customWidth="1"/>
    <col min="3597" max="3597" width="21.625" style="78" bestFit="1" customWidth="1"/>
    <col min="3598" max="3598" width="3" style="78" bestFit="1" customWidth="1"/>
    <col min="3599" max="3599" width="21.625" style="78" bestFit="1" customWidth="1"/>
    <col min="3600" max="3600" width="3" style="78" bestFit="1" customWidth="1"/>
    <col min="3601" max="3602" width="0" style="78" hidden="1" customWidth="1"/>
    <col min="3603" max="3603" width="1" style="78" customWidth="1"/>
    <col min="3604" max="3604" width="9" style="78"/>
    <col min="3605" max="3608" width="0" style="78" hidden="1" customWidth="1"/>
    <col min="3609" max="3840" width="9" style="78"/>
    <col min="3841" max="3841" width="0" style="78" hidden="1" customWidth="1"/>
    <col min="3842" max="3842" width="1.125" style="78" customWidth="1"/>
    <col min="3843" max="3843" width="1.625" style="78" customWidth="1"/>
    <col min="3844" max="3849" width="2" style="78" customWidth="1"/>
    <col min="3850" max="3850" width="15.375" style="78" customWidth="1"/>
    <col min="3851" max="3851" width="21.625" style="78" bestFit="1" customWidth="1"/>
    <col min="3852" max="3852" width="3" style="78" bestFit="1" customWidth="1"/>
    <col min="3853" max="3853" width="21.625" style="78" bestFit="1" customWidth="1"/>
    <col min="3854" max="3854" width="3" style="78" bestFit="1" customWidth="1"/>
    <col min="3855" max="3855" width="21.625" style="78" bestFit="1" customWidth="1"/>
    <col min="3856" max="3856" width="3" style="78" bestFit="1" customWidth="1"/>
    <col min="3857" max="3858" width="0" style="78" hidden="1" customWidth="1"/>
    <col min="3859" max="3859" width="1" style="78" customWidth="1"/>
    <col min="3860" max="3860" width="9" style="78"/>
    <col min="3861" max="3864" width="0" style="78" hidden="1" customWidth="1"/>
    <col min="3865" max="4096" width="9" style="78"/>
    <col min="4097" max="4097" width="0" style="78" hidden="1" customWidth="1"/>
    <col min="4098" max="4098" width="1.125" style="78" customWidth="1"/>
    <col min="4099" max="4099" width="1.625" style="78" customWidth="1"/>
    <col min="4100" max="4105" width="2" style="78" customWidth="1"/>
    <col min="4106" max="4106" width="15.375" style="78" customWidth="1"/>
    <col min="4107" max="4107" width="21.625" style="78" bestFit="1" customWidth="1"/>
    <col min="4108" max="4108" width="3" style="78" bestFit="1" customWidth="1"/>
    <col min="4109" max="4109" width="21.625" style="78" bestFit="1" customWidth="1"/>
    <col min="4110" max="4110" width="3" style="78" bestFit="1" customWidth="1"/>
    <col min="4111" max="4111" width="21.625" style="78" bestFit="1" customWidth="1"/>
    <col min="4112" max="4112" width="3" style="78" bestFit="1" customWidth="1"/>
    <col min="4113" max="4114" width="0" style="78" hidden="1" customWidth="1"/>
    <col min="4115" max="4115" width="1" style="78" customWidth="1"/>
    <col min="4116" max="4116" width="9" style="78"/>
    <col min="4117" max="4120" width="0" style="78" hidden="1" customWidth="1"/>
    <col min="4121" max="4352" width="9" style="78"/>
    <col min="4353" max="4353" width="0" style="78" hidden="1" customWidth="1"/>
    <col min="4354" max="4354" width="1.125" style="78" customWidth="1"/>
    <col min="4355" max="4355" width="1.625" style="78" customWidth="1"/>
    <col min="4356" max="4361" width="2" style="78" customWidth="1"/>
    <col min="4362" max="4362" width="15.375" style="78" customWidth="1"/>
    <col min="4363" max="4363" width="21.625" style="78" bestFit="1" customWidth="1"/>
    <col min="4364" max="4364" width="3" style="78" bestFit="1" customWidth="1"/>
    <col min="4365" max="4365" width="21.625" style="78" bestFit="1" customWidth="1"/>
    <col min="4366" max="4366" width="3" style="78" bestFit="1" customWidth="1"/>
    <col min="4367" max="4367" width="21.625" style="78" bestFit="1" customWidth="1"/>
    <col min="4368" max="4368" width="3" style="78" bestFit="1" customWidth="1"/>
    <col min="4369" max="4370" width="0" style="78" hidden="1" customWidth="1"/>
    <col min="4371" max="4371" width="1" style="78" customWidth="1"/>
    <col min="4372" max="4372" width="9" style="78"/>
    <col min="4373" max="4376" width="0" style="78" hidden="1" customWidth="1"/>
    <col min="4377" max="4608" width="9" style="78"/>
    <col min="4609" max="4609" width="0" style="78" hidden="1" customWidth="1"/>
    <col min="4610" max="4610" width="1.125" style="78" customWidth="1"/>
    <col min="4611" max="4611" width="1.625" style="78" customWidth="1"/>
    <col min="4612" max="4617" width="2" style="78" customWidth="1"/>
    <col min="4618" max="4618" width="15.375" style="78" customWidth="1"/>
    <col min="4619" max="4619" width="21.625" style="78" bestFit="1" customWidth="1"/>
    <col min="4620" max="4620" width="3" style="78" bestFit="1" customWidth="1"/>
    <col min="4621" max="4621" width="21.625" style="78" bestFit="1" customWidth="1"/>
    <col min="4622" max="4622" width="3" style="78" bestFit="1" customWidth="1"/>
    <col min="4623" max="4623" width="21.625" style="78" bestFit="1" customWidth="1"/>
    <col min="4624" max="4624" width="3" style="78" bestFit="1" customWidth="1"/>
    <col min="4625" max="4626" width="0" style="78" hidden="1" customWidth="1"/>
    <col min="4627" max="4627" width="1" style="78" customWidth="1"/>
    <col min="4628" max="4628" width="9" style="78"/>
    <col min="4629" max="4632" width="0" style="78" hidden="1" customWidth="1"/>
    <col min="4633" max="4864" width="9" style="78"/>
    <col min="4865" max="4865" width="0" style="78" hidden="1" customWidth="1"/>
    <col min="4866" max="4866" width="1.125" style="78" customWidth="1"/>
    <col min="4867" max="4867" width="1.625" style="78" customWidth="1"/>
    <col min="4868" max="4873" width="2" style="78" customWidth="1"/>
    <col min="4874" max="4874" width="15.375" style="78" customWidth="1"/>
    <col min="4875" max="4875" width="21.625" style="78" bestFit="1" customWidth="1"/>
    <col min="4876" max="4876" width="3" style="78" bestFit="1" customWidth="1"/>
    <col min="4877" max="4877" width="21.625" style="78" bestFit="1" customWidth="1"/>
    <col min="4878" max="4878" width="3" style="78" bestFit="1" customWidth="1"/>
    <col min="4879" max="4879" width="21.625" style="78" bestFit="1" customWidth="1"/>
    <col min="4880" max="4880" width="3" style="78" bestFit="1" customWidth="1"/>
    <col min="4881" max="4882" width="0" style="78" hidden="1" customWidth="1"/>
    <col min="4883" max="4883" width="1" style="78" customWidth="1"/>
    <col min="4884" max="4884" width="9" style="78"/>
    <col min="4885" max="4888" width="0" style="78" hidden="1" customWidth="1"/>
    <col min="4889" max="5120" width="9" style="78"/>
    <col min="5121" max="5121" width="0" style="78" hidden="1" customWidth="1"/>
    <col min="5122" max="5122" width="1.125" style="78" customWidth="1"/>
    <col min="5123" max="5123" width="1.625" style="78" customWidth="1"/>
    <col min="5124" max="5129" width="2" style="78" customWidth="1"/>
    <col min="5130" max="5130" width="15.375" style="78" customWidth="1"/>
    <col min="5131" max="5131" width="21.625" style="78" bestFit="1" customWidth="1"/>
    <col min="5132" max="5132" width="3" style="78" bestFit="1" customWidth="1"/>
    <col min="5133" max="5133" width="21.625" style="78" bestFit="1" customWidth="1"/>
    <col min="5134" max="5134" width="3" style="78" bestFit="1" customWidth="1"/>
    <col min="5135" max="5135" width="21.625" style="78" bestFit="1" customWidth="1"/>
    <col min="5136" max="5136" width="3" style="78" bestFit="1" customWidth="1"/>
    <col min="5137" max="5138" width="0" style="78" hidden="1" customWidth="1"/>
    <col min="5139" max="5139" width="1" style="78" customWidth="1"/>
    <col min="5140" max="5140" width="9" style="78"/>
    <col min="5141" max="5144" width="0" style="78" hidden="1" customWidth="1"/>
    <col min="5145" max="5376" width="9" style="78"/>
    <col min="5377" max="5377" width="0" style="78" hidden="1" customWidth="1"/>
    <col min="5378" max="5378" width="1.125" style="78" customWidth="1"/>
    <col min="5379" max="5379" width="1.625" style="78" customWidth="1"/>
    <col min="5380" max="5385" width="2" style="78" customWidth="1"/>
    <col min="5386" max="5386" width="15.375" style="78" customWidth="1"/>
    <col min="5387" max="5387" width="21.625" style="78" bestFit="1" customWidth="1"/>
    <col min="5388" max="5388" width="3" style="78" bestFit="1" customWidth="1"/>
    <col min="5389" max="5389" width="21.625" style="78" bestFit="1" customWidth="1"/>
    <col min="5390" max="5390" width="3" style="78" bestFit="1" customWidth="1"/>
    <col min="5391" max="5391" width="21.625" style="78" bestFit="1" customWidth="1"/>
    <col min="5392" max="5392" width="3" style="78" bestFit="1" customWidth="1"/>
    <col min="5393" max="5394" width="0" style="78" hidden="1" customWidth="1"/>
    <col min="5395" max="5395" width="1" style="78" customWidth="1"/>
    <col min="5396" max="5396" width="9" style="78"/>
    <col min="5397" max="5400" width="0" style="78" hidden="1" customWidth="1"/>
    <col min="5401" max="5632" width="9" style="78"/>
    <col min="5633" max="5633" width="0" style="78" hidden="1" customWidth="1"/>
    <col min="5634" max="5634" width="1.125" style="78" customWidth="1"/>
    <col min="5635" max="5635" width="1.625" style="78" customWidth="1"/>
    <col min="5636" max="5641" width="2" style="78" customWidth="1"/>
    <col min="5642" max="5642" width="15.375" style="78" customWidth="1"/>
    <col min="5643" max="5643" width="21.625" style="78" bestFit="1" customWidth="1"/>
    <col min="5644" max="5644" width="3" style="78" bestFit="1" customWidth="1"/>
    <col min="5645" max="5645" width="21.625" style="78" bestFit="1" customWidth="1"/>
    <col min="5646" max="5646" width="3" style="78" bestFit="1" customWidth="1"/>
    <col min="5647" max="5647" width="21.625" style="78" bestFit="1" customWidth="1"/>
    <col min="5648" max="5648" width="3" style="78" bestFit="1" customWidth="1"/>
    <col min="5649" max="5650" width="0" style="78" hidden="1" customWidth="1"/>
    <col min="5651" max="5651" width="1" style="78" customWidth="1"/>
    <col min="5652" max="5652" width="9" style="78"/>
    <col min="5653" max="5656" width="0" style="78" hidden="1" customWidth="1"/>
    <col min="5657" max="5888" width="9" style="78"/>
    <col min="5889" max="5889" width="0" style="78" hidden="1" customWidth="1"/>
    <col min="5890" max="5890" width="1.125" style="78" customWidth="1"/>
    <col min="5891" max="5891" width="1.625" style="78" customWidth="1"/>
    <col min="5892" max="5897" width="2" style="78" customWidth="1"/>
    <col min="5898" max="5898" width="15.375" style="78" customWidth="1"/>
    <col min="5899" max="5899" width="21.625" style="78" bestFit="1" customWidth="1"/>
    <col min="5900" max="5900" width="3" style="78" bestFit="1" customWidth="1"/>
    <col min="5901" max="5901" width="21.625" style="78" bestFit="1" customWidth="1"/>
    <col min="5902" max="5902" width="3" style="78" bestFit="1" customWidth="1"/>
    <col min="5903" max="5903" width="21.625" style="78" bestFit="1" customWidth="1"/>
    <col min="5904" max="5904" width="3" style="78" bestFit="1" customWidth="1"/>
    <col min="5905" max="5906" width="0" style="78" hidden="1" customWidth="1"/>
    <col min="5907" max="5907" width="1" style="78" customWidth="1"/>
    <col min="5908" max="5908" width="9" style="78"/>
    <col min="5909" max="5912" width="0" style="78" hidden="1" customWidth="1"/>
    <col min="5913" max="6144" width="9" style="78"/>
    <col min="6145" max="6145" width="0" style="78" hidden="1" customWidth="1"/>
    <col min="6146" max="6146" width="1.125" style="78" customWidth="1"/>
    <col min="6147" max="6147" width="1.625" style="78" customWidth="1"/>
    <col min="6148" max="6153" width="2" style="78" customWidth="1"/>
    <col min="6154" max="6154" width="15.375" style="78" customWidth="1"/>
    <col min="6155" max="6155" width="21.625" style="78" bestFit="1" customWidth="1"/>
    <col min="6156" max="6156" width="3" style="78" bestFit="1" customWidth="1"/>
    <col min="6157" max="6157" width="21.625" style="78" bestFit="1" customWidth="1"/>
    <col min="6158" max="6158" width="3" style="78" bestFit="1" customWidth="1"/>
    <col min="6159" max="6159" width="21.625" style="78" bestFit="1" customWidth="1"/>
    <col min="6160" max="6160" width="3" style="78" bestFit="1" customWidth="1"/>
    <col min="6161" max="6162" width="0" style="78" hidden="1" customWidth="1"/>
    <col min="6163" max="6163" width="1" style="78" customWidth="1"/>
    <col min="6164" max="6164" width="9" style="78"/>
    <col min="6165" max="6168" width="0" style="78" hidden="1" customWidth="1"/>
    <col min="6169" max="6400" width="9" style="78"/>
    <col min="6401" max="6401" width="0" style="78" hidden="1" customWidth="1"/>
    <col min="6402" max="6402" width="1.125" style="78" customWidth="1"/>
    <col min="6403" max="6403" width="1.625" style="78" customWidth="1"/>
    <col min="6404" max="6409" width="2" style="78" customWidth="1"/>
    <col min="6410" max="6410" width="15.375" style="78" customWidth="1"/>
    <col min="6411" max="6411" width="21.625" style="78" bestFit="1" customWidth="1"/>
    <col min="6412" max="6412" width="3" style="78" bestFit="1" customWidth="1"/>
    <col min="6413" max="6413" width="21.625" style="78" bestFit="1" customWidth="1"/>
    <col min="6414" max="6414" width="3" style="78" bestFit="1" customWidth="1"/>
    <col min="6415" max="6415" width="21.625" style="78" bestFit="1" customWidth="1"/>
    <col min="6416" max="6416" width="3" style="78" bestFit="1" customWidth="1"/>
    <col min="6417" max="6418" width="0" style="78" hidden="1" customWidth="1"/>
    <col min="6419" max="6419" width="1" style="78" customWidth="1"/>
    <col min="6420" max="6420" width="9" style="78"/>
    <col min="6421" max="6424" width="0" style="78" hidden="1" customWidth="1"/>
    <col min="6425" max="6656" width="9" style="78"/>
    <col min="6657" max="6657" width="0" style="78" hidden="1" customWidth="1"/>
    <col min="6658" max="6658" width="1.125" style="78" customWidth="1"/>
    <col min="6659" max="6659" width="1.625" style="78" customWidth="1"/>
    <col min="6660" max="6665" width="2" style="78" customWidth="1"/>
    <col min="6666" max="6666" width="15.375" style="78" customWidth="1"/>
    <col min="6667" max="6667" width="21.625" style="78" bestFit="1" customWidth="1"/>
    <col min="6668" max="6668" width="3" style="78" bestFit="1" customWidth="1"/>
    <col min="6669" max="6669" width="21.625" style="78" bestFit="1" customWidth="1"/>
    <col min="6670" max="6670" width="3" style="78" bestFit="1" customWidth="1"/>
    <col min="6671" max="6671" width="21.625" style="78" bestFit="1" customWidth="1"/>
    <col min="6672" max="6672" width="3" style="78" bestFit="1" customWidth="1"/>
    <col min="6673" max="6674" width="0" style="78" hidden="1" customWidth="1"/>
    <col min="6675" max="6675" width="1" style="78" customWidth="1"/>
    <col min="6676" max="6676" width="9" style="78"/>
    <col min="6677" max="6680" width="0" style="78" hidden="1" customWidth="1"/>
    <col min="6681" max="6912" width="9" style="78"/>
    <col min="6913" max="6913" width="0" style="78" hidden="1" customWidth="1"/>
    <col min="6914" max="6914" width="1.125" style="78" customWidth="1"/>
    <col min="6915" max="6915" width="1.625" style="78" customWidth="1"/>
    <col min="6916" max="6921" width="2" style="78" customWidth="1"/>
    <col min="6922" max="6922" width="15.375" style="78" customWidth="1"/>
    <col min="6923" max="6923" width="21.625" style="78" bestFit="1" customWidth="1"/>
    <col min="6924" max="6924" width="3" style="78" bestFit="1" customWidth="1"/>
    <col min="6925" max="6925" width="21.625" style="78" bestFit="1" customWidth="1"/>
    <col min="6926" max="6926" width="3" style="78" bestFit="1" customWidth="1"/>
    <col min="6927" max="6927" width="21.625" style="78" bestFit="1" customWidth="1"/>
    <col min="6928" max="6928" width="3" style="78" bestFit="1" customWidth="1"/>
    <col min="6929" max="6930" width="0" style="78" hidden="1" customWidth="1"/>
    <col min="6931" max="6931" width="1" style="78" customWidth="1"/>
    <col min="6932" max="6932" width="9" style="78"/>
    <col min="6933" max="6936" width="0" style="78" hidden="1" customWidth="1"/>
    <col min="6937" max="7168" width="9" style="78"/>
    <col min="7169" max="7169" width="0" style="78" hidden="1" customWidth="1"/>
    <col min="7170" max="7170" width="1.125" style="78" customWidth="1"/>
    <col min="7171" max="7171" width="1.625" style="78" customWidth="1"/>
    <col min="7172" max="7177" width="2" style="78" customWidth="1"/>
    <col min="7178" max="7178" width="15.375" style="78" customWidth="1"/>
    <col min="7179" max="7179" width="21.625" style="78" bestFit="1" customWidth="1"/>
    <col min="7180" max="7180" width="3" style="78" bestFit="1" customWidth="1"/>
    <col min="7181" max="7181" width="21.625" style="78" bestFit="1" customWidth="1"/>
    <col min="7182" max="7182" width="3" style="78" bestFit="1" customWidth="1"/>
    <col min="7183" max="7183" width="21.625" style="78" bestFit="1" customWidth="1"/>
    <col min="7184" max="7184" width="3" style="78" bestFit="1" customWidth="1"/>
    <col min="7185" max="7186" width="0" style="78" hidden="1" customWidth="1"/>
    <col min="7187" max="7187" width="1" style="78" customWidth="1"/>
    <col min="7188" max="7188" width="9" style="78"/>
    <col min="7189" max="7192" width="0" style="78" hidden="1" customWidth="1"/>
    <col min="7193" max="7424" width="9" style="78"/>
    <col min="7425" max="7425" width="0" style="78" hidden="1" customWidth="1"/>
    <col min="7426" max="7426" width="1.125" style="78" customWidth="1"/>
    <col min="7427" max="7427" width="1.625" style="78" customWidth="1"/>
    <col min="7428" max="7433" width="2" style="78" customWidth="1"/>
    <col min="7434" max="7434" width="15.375" style="78" customWidth="1"/>
    <col min="7435" max="7435" width="21.625" style="78" bestFit="1" customWidth="1"/>
    <col min="7436" max="7436" width="3" style="78" bestFit="1" customWidth="1"/>
    <col min="7437" max="7437" width="21.625" style="78" bestFit="1" customWidth="1"/>
    <col min="7438" max="7438" width="3" style="78" bestFit="1" customWidth="1"/>
    <col min="7439" max="7439" width="21.625" style="78" bestFit="1" customWidth="1"/>
    <col min="7440" max="7440" width="3" style="78" bestFit="1" customWidth="1"/>
    <col min="7441" max="7442" width="0" style="78" hidden="1" customWidth="1"/>
    <col min="7443" max="7443" width="1" style="78" customWidth="1"/>
    <col min="7444" max="7444" width="9" style="78"/>
    <col min="7445" max="7448" width="0" style="78" hidden="1" customWidth="1"/>
    <col min="7449" max="7680" width="9" style="78"/>
    <col min="7681" max="7681" width="0" style="78" hidden="1" customWidth="1"/>
    <col min="7682" max="7682" width="1.125" style="78" customWidth="1"/>
    <col min="7683" max="7683" width="1.625" style="78" customWidth="1"/>
    <col min="7684" max="7689" width="2" style="78" customWidth="1"/>
    <col min="7690" max="7690" width="15.375" style="78" customWidth="1"/>
    <col min="7691" max="7691" width="21.625" style="78" bestFit="1" customWidth="1"/>
    <col min="7692" max="7692" width="3" style="78" bestFit="1" customWidth="1"/>
    <col min="7693" max="7693" width="21.625" style="78" bestFit="1" customWidth="1"/>
    <col min="7694" max="7694" width="3" style="78" bestFit="1" customWidth="1"/>
    <col min="7695" max="7695" width="21.625" style="78" bestFit="1" customWidth="1"/>
    <col min="7696" max="7696" width="3" style="78" bestFit="1" customWidth="1"/>
    <col min="7697" max="7698" width="0" style="78" hidden="1" customWidth="1"/>
    <col min="7699" max="7699" width="1" style="78" customWidth="1"/>
    <col min="7700" max="7700" width="9" style="78"/>
    <col min="7701" max="7704" width="0" style="78" hidden="1" customWidth="1"/>
    <col min="7705" max="7936" width="9" style="78"/>
    <col min="7937" max="7937" width="0" style="78" hidden="1" customWidth="1"/>
    <col min="7938" max="7938" width="1.125" style="78" customWidth="1"/>
    <col min="7939" max="7939" width="1.625" style="78" customWidth="1"/>
    <col min="7940" max="7945" width="2" style="78" customWidth="1"/>
    <col min="7946" max="7946" width="15.375" style="78" customWidth="1"/>
    <col min="7947" max="7947" width="21.625" style="78" bestFit="1" customWidth="1"/>
    <col min="7948" max="7948" width="3" style="78" bestFit="1" customWidth="1"/>
    <col min="7949" max="7949" width="21.625" style="78" bestFit="1" customWidth="1"/>
    <col min="7950" max="7950" width="3" style="78" bestFit="1" customWidth="1"/>
    <col min="7951" max="7951" width="21.625" style="78" bestFit="1" customWidth="1"/>
    <col min="7952" max="7952" width="3" style="78" bestFit="1" customWidth="1"/>
    <col min="7953" max="7954" width="0" style="78" hidden="1" customWidth="1"/>
    <col min="7955" max="7955" width="1" style="78" customWidth="1"/>
    <col min="7956" max="7956" width="9" style="78"/>
    <col min="7957" max="7960" width="0" style="78" hidden="1" customWidth="1"/>
    <col min="7961" max="8192" width="9" style="78"/>
    <col min="8193" max="8193" width="0" style="78" hidden="1" customWidth="1"/>
    <col min="8194" max="8194" width="1.125" style="78" customWidth="1"/>
    <col min="8195" max="8195" width="1.625" style="78" customWidth="1"/>
    <col min="8196" max="8201" width="2" style="78" customWidth="1"/>
    <col min="8202" max="8202" width="15.375" style="78" customWidth="1"/>
    <col min="8203" max="8203" width="21.625" style="78" bestFit="1" customWidth="1"/>
    <col min="8204" max="8204" width="3" style="78" bestFit="1" customWidth="1"/>
    <col min="8205" max="8205" width="21.625" style="78" bestFit="1" customWidth="1"/>
    <col min="8206" max="8206" width="3" style="78" bestFit="1" customWidth="1"/>
    <col min="8207" max="8207" width="21.625" style="78" bestFit="1" customWidth="1"/>
    <col min="8208" max="8208" width="3" style="78" bestFit="1" customWidth="1"/>
    <col min="8209" max="8210" width="0" style="78" hidden="1" customWidth="1"/>
    <col min="8211" max="8211" width="1" style="78" customWidth="1"/>
    <col min="8212" max="8212" width="9" style="78"/>
    <col min="8213" max="8216" width="0" style="78" hidden="1" customWidth="1"/>
    <col min="8217" max="8448" width="9" style="78"/>
    <col min="8449" max="8449" width="0" style="78" hidden="1" customWidth="1"/>
    <col min="8450" max="8450" width="1.125" style="78" customWidth="1"/>
    <col min="8451" max="8451" width="1.625" style="78" customWidth="1"/>
    <col min="8452" max="8457" width="2" style="78" customWidth="1"/>
    <col min="8458" max="8458" width="15.375" style="78" customWidth="1"/>
    <col min="8459" max="8459" width="21.625" style="78" bestFit="1" customWidth="1"/>
    <col min="8460" max="8460" width="3" style="78" bestFit="1" customWidth="1"/>
    <col min="8461" max="8461" width="21.625" style="78" bestFit="1" customWidth="1"/>
    <col min="8462" max="8462" width="3" style="78" bestFit="1" customWidth="1"/>
    <col min="8463" max="8463" width="21.625" style="78" bestFit="1" customWidth="1"/>
    <col min="8464" max="8464" width="3" style="78" bestFit="1" customWidth="1"/>
    <col min="8465" max="8466" width="0" style="78" hidden="1" customWidth="1"/>
    <col min="8467" max="8467" width="1" style="78" customWidth="1"/>
    <col min="8468" max="8468" width="9" style="78"/>
    <col min="8469" max="8472" width="0" style="78" hidden="1" customWidth="1"/>
    <col min="8473" max="8704" width="9" style="78"/>
    <col min="8705" max="8705" width="0" style="78" hidden="1" customWidth="1"/>
    <col min="8706" max="8706" width="1.125" style="78" customWidth="1"/>
    <col min="8707" max="8707" width="1.625" style="78" customWidth="1"/>
    <col min="8708" max="8713" width="2" style="78" customWidth="1"/>
    <col min="8714" max="8714" width="15.375" style="78" customWidth="1"/>
    <col min="8715" max="8715" width="21.625" style="78" bestFit="1" customWidth="1"/>
    <col min="8716" max="8716" width="3" style="78" bestFit="1" customWidth="1"/>
    <col min="8717" max="8717" width="21.625" style="78" bestFit="1" customWidth="1"/>
    <col min="8718" max="8718" width="3" style="78" bestFit="1" customWidth="1"/>
    <col min="8719" max="8719" width="21.625" style="78" bestFit="1" customWidth="1"/>
    <col min="8720" max="8720" width="3" style="78" bestFit="1" customWidth="1"/>
    <col min="8721" max="8722" width="0" style="78" hidden="1" customWidth="1"/>
    <col min="8723" max="8723" width="1" style="78" customWidth="1"/>
    <col min="8724" max="8724" width="9" style="78"/>
    <col min="8725" max="8728" width="0" style="78" hidden="1" customWidth="1"/>
    <col min="8729" max="8960" width="9" style="78"/>
    <col min="8961" max="8961" width="0" style="78" hidden="1" customWidth="1"/>
    <col min="8962" max="8962" width="1.125" style="78" customWidth="1"/>
    <col min="8963" max="8963" width="1.625" style="78" customWidth="1"/>
    <col min="8964" max="8969" width="2" style="78" customWidth="1"/>
    <col min="8970" max="8970" width="15.375" style="78" customWidth="1"/>
    <col min="8971" max="8971" width="21.625" style="78" bestFit="1" customWidth="1"/>
    <col min="8972" max="8972" width="3" style="78" bestFit="1" customWidth="1"/>
    <col min="8973" max="8973" width="21.625" style="78" bestFit="1" customWidth="1"/>
    <col min="8974" max="8974" width="3" style="78" bestFit="1" customWidth="1"/>
    <col min="8975" max="8975" width="21.625" style="78" bestFit="1" customWidth="1"/>
    <col min="8976" max="8976" width="3" style="78" bestFit="1" customWidth="1"/>
    <col min="8977" max="8978" width="0" style="78" hidden="1" customWidth="1"/>
    <col min="8979" max="8979" width="1" style="78" customWidth="1"/>
    <col min="8980" max="8980" width="9" style="78"/>
    <col min="8981" max="8984" width="0" style="78" hidden="1" customWidth="1"/>
    <col min="8985" max="9216" width="9" style="78"/>
    <col min="9217" max="9217" width="0" style="78" hidden="1" customWidth="1"/>
    <col min="9218" max="9218" width="1.125" style="78" customWidth="1"/>
    <col min="9219" max="9219" width="1.625" style="78" customWidth="1"/>
    <col min="9220" max="9225" width="2" style="78" customWidth="1"/>
    <col min="9226" max="9226" width="15.375" style="78" customWidth="1"/>
    <col min="9227" max="9227" width="21.625" style="78" bestFit="1" customWidth="1"/>
    <col min="9228" max="9228" width="3" style="78" bestFit="1" customWidth="1"/>
    <col min="9229" max="9229" width="21.625" style="78" bestFit="1" customWidth="1"/>
    <col min="9230" max="9230" width="3" style="78" bestFit="1" customWidth="1"/>
    <col min="9231" max="9231" width="21.625" style="78" bestFit="1" customWidth="1"/>
    <col min="9232" max="9232" width="3" style="78" bestFit="1" customWidth="1"/>
    <col min="9233" max="9234" width="0" style="78" hidden="1" customWidth="1"/>
    <col min="9235" max="9235" width="1" style="78" customWidth="1"/>
    <col min="9236" max="9236" width="9" style="78"/>
    <col min="9237" max="9240" width="0" style="78" hidden="1" customWidth="1"/>
    <col min="9241" max="9472" width="9" style="78"/>
    <col min="9473" max="9473" width="0" style="78" hidden="1" customWidth="1"/>
    <col min="9474" max="9474" width="1.125" style="78" customWidth="1"/>
    <col min="9475" max="9475" width="1.625" style="78" customWidth="1"/>
    <col min="9476" max="9481" width="2" style="78" customWidth="1"/>
    <col min="9482" max="9482" width="15.375" style="78" customWidth="1"/>
    <col min="9483" max="9483" width="21.625" style="78" bestFit="1" customWidth="1"/>
    <col min="9484" max="9484" width="3" style="78" bestFit="1" customWidth="1"/>
    <col min="9485" max="9485" width="21.625" style="78" bestFit="1" customWidth="1"/>
    <col min="9486" max="9486" width="3" style="78" bestFit="1" customWidth="1"/>
    <col min="9487" max="9487" width="21.625" style="78" bestFit="1" customWidth="1"/>
    <col min="9488" max="9488" width="3" style="78" bestFit="1" customWidth="1"/>
    <col min="9489" max="9490" width="0" style="78" hidden="1" customWidth="1"/>
    <col min="9491" max="9491" width="1" style="78" customWidth="1"/>
    <col min="9492" max="9492" width="9" style="78"/>
    <col min="9493" max="9496" width="0" style="78" hidden="1" customWidth="1"/>
    <col min="9497" max="9728" width="9" style="78"/>
    <col min="9729" max="9729" width="0" style="78" hidden="1" customWidth="1"/>
    <col min="9730" max="9730" width="1.125" style="78" customWidth="1"/>
    <col min="9731" max="9731" width="1.625" style="78" customWidth="1"/>
    <col min="9732" max="9737" width="2" style="78" customWidth="1"/>
    <col min="9738" max="9738" width="15.375" style="78" customWidth="1"/>
    <col min="9739" max="9739" width="21.625" style="78" bestFit="1" customWidth="1"/>
    <col min="9740" max="9740" width="3" style="78" bestFit="1" customWidth="1"/>
    <col min="9741" max="9741" width="21.625" style="78" bestFit="1" customWidth="1"/>
    <col min="9742" max="9742" width="3" style="78" bestFit="1" customWidth="1"/>
    <col min="9743" max="9743" width="21.625" style="78" bestFit="1" customWidth="1"/>
    <col min="9744" max="9744" width="3" style="78" bestFit="1" customWidth="1"/>
    <col min="9745" max="9746" width="0" style="78" hidden="1" customWidth="1"/>
    <col min="9747" max="9747" width="1" style="78" customWidth="1"/>
    <col min="9748" max="9748" width="9" style="78"/>
    <col min="9749" max="9752" width="0" style="78" hidden="1" customWidth="1"/>
    <col min="9753" max="9984" width="9" style="78"/>
    <col min="9985" max="9985" width="0" style="78" hidden="1" customWidth="1"/>
    <col min="9986" max="9986" width="1.125" style="78" customWidth="1"/>
    <col min="9987" max="9987" width="1.625" style="78" customWidth="1"/>
    <col min="9988" max="9993" width="2" style="78" customWidth="1"/>
    <col min="9994" max="9994" width="15.375" style="78" customWidth="1"/>
    <col min="9995" max="9995" width="21.625" style="78" bestFit="1" customWidth="1"/>
    <col min="9996" max="9996" width="3" style="78" bestFit="1" customWidth="1"/>
    <col min="9997" max="9997" width="21.625" style="78" bestFit="1" customWidth="1"/>
    <col min="9998" max="9998" width="3" style="78" bestFit="1" customWidth="1"/>
    <col min="9999" max="9999" width="21.625" style="78" bestFit="1" customWidth="1"/>
    <col min="10000" max="10000" width="3" style="78" bestFit="1" customWidth="1"/>
    <col min="10001" max="10002" width="0" style="78" hidden="1" customWidth="1"/>
    <col min="10003" max="10003" width="1" style="78" customWidth="1"/>
    <col min="10004" max="10004" width="9" style="78"/>
    <col min="10005" max="10008" width="0" style="78" hidden="1" customWidth="1"/>
    <col min="10009" max="10240" width="9" style="78"/>
    <col min="10241" max="10241" width="0" style="78" hidden="1" customWidth="1"/>
    <col min="10242" max="10242" width="1.125" style="78" customWidth="1"/>
    <col min="10243" max="10243" width="1.625" style="78" customWidth="1"/>
    <col min="10244" max="10249" width="2" style="78" customWidth="1"/>
    <col min="10250" max="10250" width="15.375" style="78" customWidth="1"/>
    <col min="10251" max="10251" width="21.625" style="78" bestFit="1" customWidth="1"/>
    <col min="10252" max="10252" width="3" style="78" bestFit="1" customWidth="1"/>
    <col min="10253" max="10253" width="21.625" style="78" bestFit="1" customWidth="1"/>
    <col min="10254" max="10254" width="3" style="78" bestFit="1" customWidth="1"/>
    <col min="10255" max="10255" width="21.625" style="78" bestFit="1" customWidth="1"/>
    <col min="10256" max="10256" width="3" style="78" bestFit="1" customWidth="1"/>
    <col min="10257" max="10258" width="0" style="78" hidden="1" customWidth="1"/>
    <col min="10259" max="10259" width="1" style="78" customWidth="1"/>
    <col min="10260" max="10260" width="9" style="78"/>
    <col min="10261" max="10264" width="0" style="78" hidden="1" customWidth="1"/>
    <col min="10265" max="10496" width="9" style="78"/>
    <col min="10497" max="10497" width="0" style="78" hidden="1" customWidth="1"/>
    <col min="10498" max="10498" width="1.125" style="78" customWidth="1"/>
    <col min="10499" max="10499" width="1.625" style="78" customWidth="1"/>
    <col min="10500" max="10505" width="2" style="78" customWidth="1"/>
    <col min="10506" max="10506" width="15.375" style="78" customWidth="1"/>
    <col min="10507" max="10507" width="21.625" style="78" bestFit="1" customWidth="1"/>
    <col min="10508" max="10508" width="3" style="78" bestFit="1" customWidth="1"/>
    <col min="10509" max="10509" width="21.625" style="78" bestFit="1" customWidth="1"/>
    <col min="10510" max="10510" width="3" style="78" bestFit="1" customWidth="1"/>
    <col min="10511" max="10511" width="21.625" style="78" bestFit="1" customWidth="1"/>
    <col min="10512" max="10512" width="3" style="78" bestFit="1" customWidth="1"/>
    <col min="10513" max="10514" width="0" style="78" hidden="1" customWidth="1"/>
    <col min="10515" max="10515" width="1" style="78" customWidth="1"/>
    <col min="10516" max="10516" width="9" style="78"/>
    <col min="10517" max="10520" width="0" style="78" hidden="1" customWidth="1"/>
    <col min="10521" max="10752" width="9" style="78"/>
    <col min="10753" max="10753" width="0" style="78" hidden="1" customWidth="1"/>
    <col min="10754" max="10754" width="1.125" style="78" customWidth="1"/>
    <col min="10755" max="10755" width="1.625" style="78" customWidth="1"/>
    <col min="10756" max="10761" width="2" style="78" customWidth="1"/>
    <col min="10762" max="10762" width="15.375" style="78" customWidth="1"/>
    <col min="10763" max="10763" width="21.625" style="78" bestFit="1" customWidth="1"/>
    <col min="10764" max="10764" width="3" style="78" bestFit="1" customWidth="1"/>
    <col min="10765" max="10765" width="21.625" style="78" bestFit="1" customWidth="1"/>
    <col min="10766" max="10766" width="3" style="78" bestFit="1" customWidth="1"/>
    <col min="10767" max="10767" width="21.625" style="78" bestFit="1" customWidth="1"/>
    <col min="10768" max="10768" width="3" style="78" bestFit="1" customWidth="1"/>
    <col min="10769" max="10770" width="0" style="78" hidden="1" customWidth="1"/>
    <col min="10771" max="10771" width="1" style="78" customWidth="1"/>
    <col min="10772" max="10772" width="9" style="78"/>
    <col min="10773" max="10776" width="0" style="78" hidden="1" customWidth="1"/>
    <col min="10777" max="11008" width="9" style="78"/>
    <col min="11009" max="11009" width="0" style="78" hidden="1" customWidth="1"/>
    <col min="11010" max="11010" width="1.125" style="78" customWidth="1"/>
    <col min="11011" max="11011" width="1.625" style="78" customWidth="1"/>
    <col min="11012" max="11017" width="2" style="78" customWidth="1"/>
    <col min="11018" max="11018" width="15.375" style="78" customWidth="1"/>
    <col min="11019" max="11019" width="21.625" style="78" bestFit="1" customWidth="1"/>
    <col min="11020" max="11020" width="3" style="78" bestFit="1" customWidth="1"/>
    <col min="11021" max="11021" width="21.625" style="78" bestFit="1" customWidth="1"/>
    <col min="11022" max="11022" width="3" style="78" bestFit="1" customWidth="1"/>
    <col min="11023" max="11023" width="21.625" style="78" bestFit="1" customWidth="1"/>
    <col min="11024" max="11024" width="3" style="78" bestFit="1" customWidth="1"/>
    <col min="11025" max="11026" width="0" style="78" hidden="1" customWidth="1"/>
    <col min="11027" max="11027" width="1" style="78" customWidth="1"/>
    <col min="11028" max="11028" width="9" style="78"/>
    <col min="11029" max="11032" width="0" style="78" hidden="1" customWidth="1"/>
    <col min="11033" max="11264" width="9" style="78"/>
    <col min="11265" max="11265" width="0" style="78" hidden="1" customWidth="1"/>
    <col min="11266" max="11266" width="1.125" style="78" customWidth="1"/>
    <col min="11267" max="11267" width="1.625" style="78" customWidth="1"/>
    <col min="11268" max="11273" width="2" style="78" customWidth="1"/>
    <col min="11274" max="11274" width="15.375" style="78" customWidth="1"/>
    <col min="11275" max="11275" width="21.625" style="78" bestFit="1" customWidth="1"/>
    <col min="11276" max="11276" width="3" style="78" bestFit="1" customWidth="1"/>
    <col min="11277" max="11277" width="21.625" style="78" bestFit="1" customWidth="1"/>
    <col min="11278" max="11278" width="3" style="78" bestFit="1" customWidth="1"/>
    <col min="11279" max="11279" width="21.625" style="78" bestFit="1" customWidth="1"/>
    <col min="11280" max="11280" width="3" style="78" bestFit="1" customWidth="1"/>
    <col min="11281" max="11282" width="0" style="78" hidden="1" customWidth="1"/>
    <col min="11283" max="11283" width="1" style="78" customWidth="1"/>
    <col min="11284" max="11284" width="9" style="78"/>
    <col min="11285" max="11288" width="0" style="78" hidden="1" customWidth="1"/>
    <col min="11289" max="11520" width="9" style="78"/>
    <col min="11521" max="11521" width="0" style="78" hidden="1" customWidth="1"/>
    <col min="11522" max="11522" width="1.125" style="78" customWidth="1"/>
    <col min="11523" max="11523" width="1.625" style="78" customWidth="1"/>
    <col min="11524" max="11529" width="2" style="78" customWidth="1"/>
    <col min="11530" max="11530" width="15.375" style="78" customWidth="1"/>
    <col min="11531" max="11531" width="21.625" style="78" bestFit="1" customWidth="1"/>
    <col min="11532" max="11532" width="3" style="78" bestFit="1" customWidth="1"/>
    <col min="11533" max="11533" width="21.625" style="78" bestFit="1" customWidth="1"/>
    <col min="11534" max="11534" width="3" style="78" bestFit="1" customWidth="1"/>
    <col min="11535" max="11535" width="21.625" style="78" bestFit="1" customWidth="1"/>
    <col min="11536" max="11536" width="3" style="78" bestFit="1" customWidth="1"/>
    <col min="11537" max="11538" width="0" style="78" hidden="1" customWidth="1"/>
    <col min="11539" max="11539" width="1" style="78" customWidth="1"/>
    <col min="11540" max="11540" width="9" style="78"/>
    <col min="11541" max="11544" width="0" style="78" hidden="1" customWidth="1"/>
    <col min="11545" max="11776" width="9" style="78"/>
    <col min="11777" max="11777" width="0" style="78" hidden="1" customWidth="1"/>
    <col min="11778" max="11778" width="1.125" style="78" customWidth="1"/>
    <col min="11779" max="11779" width="1.625" style="78" customWidth="1"/>
    <col min="11780" max="11785" width="2" style="78" customWidth="1"/>
    <col min="11786" max="11786" width="15.375" style="78" customWidth="1"/>
    <col min="11787" max="11787" width="21.625" style="78" bestFit="1" customWidth="1"/>
    <col min="11788" max="11788" width="3" style="78" bestFit="1" customWidth="1"/>
    <col min="11789" max="11789" width="21.625" style="78" bestFit="1" customWidth="1"/>
    <col min="11790" max="11790" width="3" style="78" bestFit="1" customWidth="1"/>
    <col min="11791" max="11791" width="21.625" style="78" bestFit="1" customWidth="1"/>
    <col min="11792" max="11792" width="3" style="78" bestFit="1" customWidth="1"/>
    <col min="11793" max="11794" width="0" style="78" hidden="1" customWidth="1"/>
    <col min="11795" max="11795" width="1" style="78" customWidth="1"/>
    <col min="11796" max="11796" width="9" style="78"/>
    <col min="11797" max="11800" width="0" style="78" hidden="1" customWidth="1"/>
    <col min="11801" max="12032" width="9" style="78"/>
    <col min="12033" max="12033" width="0" style="78" hidden="1" customWidth="1"/>
    <col min="12034" max="12034" width="1.125" style="78" customWidth="1"/>
    <col min="12035" max="12035" width="1.625" style="78" customWidth="1"/>
    <col min="12036" max="12041" width="2" style="78" customWidth="1"/>
    <col min="12042" max="12042" width="15.375" style="78" customWidth="1"/>
    <col min="12043" max="12043" width="21.625" style="78" bestFit="1" customWidth="1"/>
    <col min="12044" max="12044" width="3" style="78" bestFit="1" customWidth="1"/>
    <col min="12045" max="12045" width="21.625" style="78" bestFit="1" customWidth="1"/>
    <col min="12046" max="12046" width="3" style="78" bestFit="1" customWidth="1"/>
    <col min="12047" max="12047" width="21.625" style="78" bestFit="1" customWidth="1"/>
    <col min="12048" max="12048" width="3" style="78" bestFit="1" customWidth="1"/>
    <col min="12049" max="12050" width="0" style="78" hidden="1" customWidth="1"/>
    <col min="12051" max="12051" width="1" style="78" customWidth="1"/>
    <col min="12052" max="12052" width="9" style="78"/>
    <col min="12053" max="12056" width="0" style="78" hidden="1" customWidth="1"/>
    <col min="12057" max="12288" width="9" style="78"/>
    <col min="12289" max="12289" width="0" style="78" hidden="1" customWidth="1"/>
    <col min="12290" max="12290" width="1.125" style="78" customWidth="1"/>
    <col min="12291" max="12291" width="1.625" style="78" customWidth="1"/>
    <col min="12292" max="12297" width="2" style="78" customWidth="1"/>
    <col min="12298" max="12298" width="15.375" style="78" customWidth="1"/>
    <col min="12299" max="12299" width="21.625" style="78" bestFit="1" customWidth="1"/>
    <col min="12300" max="12300" width="3" style="78" bestFit="1" customWidth="1"/>
    <col min="12301" max="12301" width="21.625" style="78" bestFit="1" customWidth="1"/>
    <col min="12302" max="12302" width="3" style="78" bestFit="1" customWidth="1"/>
    <col min="12303" max="12303" width="21.625" style="78" bestFit="1" customWidth="1"/>
    <col min="12304" max="12304" width="3" style="78" bestFit="1" customWidth="1"/>
    <col min="12305" max="12306" width="0" style="78" hidden="1" customWidth="1"/>
    <col min="12307" max="12307" width="1" style="78" customWidth="1"/>
    <col min="12308" max="12308" width="9" style="78"/>
    <col min="12309" max="12312" width="0" style="78" hidden="1" customWidth="1"/>
    <col min="12313" max="12544" width="9" style="78"/>
    <col min="12545" max="12545" width="0" style="78" hidden="1" customWidth="1"/>
    <col min="12546" max="12546" width="1.125" style="78" customWidth="1"/>
    <col min="12547" max="12547" width="1.625" style="78" customWidth="1"/>
    <col min="12548" max="12553" width="2" style="78" customWidth="1"/>
    <col min="12554" max="12554" width="15.375" style="78" customWidth="1"/>
    <col min="12555" max="12555" width="21.625" style="78" bestFit="1" customWidth="1"/>
    <col min="12556" max="12556" width="3" style="78" bestFit="1" customWidth="1"/>
    <col min="12557" max="12557" width="21.625" style="78" bestFit="1" customWidth="1"/>
    <col min="12558" max="12558" width="3" style="78" bestFit="1" customWidth="1"/>
    <col min="12559" max="12559" width="21.625" style="78" bestFit="1" customWidth="1"/>
    <col min="12560" max="12560" width="3" style="78" bestFit="1" customWidth="1"/>
    <col min="12561" max="12562" width="0" style="78" hidden="1" customWidth="1"/>
    <col min="12563" max="12563" width="1" style="78" customWidth="1"/>
    <col min="12564" max="12564" width="9" style="78"/>
    <col min="12565" max="12568" width="0" style="78" hidden="1" customWidth="1"/>
    <col min="12569" max="12800" width="9" style="78"/>
    <col min="12801" max="12801" width="0" style="78" hidden="1" customWidth="1"/>
    <col min="12802" max="12802" width="1.125" style="78" customWidth="1"/>
    <col min="12803" max="12803" width="1.625" style="78" customWidth="1"/>
    <col min="12804" max="12809" width="2" style="78" customWidth="1"/>
    <col min="12810" max="12810" width="15.375" style="78" customWidth="1"/>
    <col min="12811" max="12811" width="21.625" style="78" bestFit="1" customWidth="1"/>
    <col min="12812" max="12812" width="3" style="78" bestFit="1" customWidth="1"/>
    <col min="12813" max="12813" width="21.625" style="78" bestFit="1" customWidth="1"/>
    <col min="12814" max="12814" width="3" style="78" bestFit="1" customWidth="1"/>
    <col min="12815" max="12815" width="21.625" style="78" bestFit="1" customWidth="1"/>
    <col min="12816" max="12816" width="3" style="78" bestFit="1" customWidth="1"/>
    <col min="12817" max="12818" width="0" style="78" hidden="1" customWidth="1"/>
    <col min="12819" max="12819" width="1" style="78" customWidth="1"/>
    <col min="12820" max="12820" width="9" style="78"/>
    <col min="12821" max="12824" width="0" style="78" hidden="1" customWidth="1"/>
    <col min="12825" max="13056" width="9" style="78"/>
    <col min="13057" max="13057" width="0" style="78" hidden="1" customWidth="1"/>
    <col min="13058" max="13058" width="1.125" style="78" customWidth="1"/>
    <col min="13059" max="13059" width="1.625" style="78" customWidth="1"/>
    <col min="13060" max="13065" width="2" style="78" customWidth="1"/>
    <col min="13066" max="13066" width="15.375" style="78" customWidth="1"/>
    <col min="13067" max="13067" width="21.625" style="78" bestFit="1" customWidth="1"/>
    <col min="13068" max="13068" width="3" style="78" bestFit="1" customWidth="1"/>
    <col min="13069" max="13069" width="21.625" style="78" bestFit="1" customWidth="1"/>
    <col min="13070" max="13070" width="3" style="78" bestFit="1" customWidth="1"/>
    <col min="13071" max="13071" width="21.625" style="78" bestFit="1" customWidth="1"/>
    <col min="13072" max="13072" width="3" style="78" bestFit="1" customWidth="1"/>
    <col min="13073" max="13074" width="0" style="78" hidden="1" customWidth="1"/>
    <col min="13075" max="13075" width="1" style="78" customWidth="1"/>
    <col min="13076" max="13076" width="9" style="78"/>
    <col min="13077" max="13080" width="0" style="78" hidden="1" customWidth="1"/>
    <col min="13081" max="13312" width="9" style="78"/>
    <col min="13313" max="13313" width="0" style="78" hidden="1" customWidth="1"/>
    <col min="13314" max="13314" width="1.125" style="78" customWidth="1"/>
    <col min="13315" max="13315" width="1.625" style="78" customWidth="1"/>
    <col min="13316" max="13321" width="2" style="78" customWidth="1"/>
    <col min="13322" max="13322" width="15.375" style="78" customWidth="1"/>
    <col min="13323" max="13323" width="21.625" style="78" bestFit="1" customWidth="1"/>
    <col min="13324" max="13324" width="3" style="78" bestFit="1" customWidth="1"/>
    <col min="13325" max="13325" width="21.625" style="78" bestFit="1" customWidth="1"/>
    <col min="13326" max="13326" width="3" style="78" bestFit="1" customWidth="1"/>
    <col min="13327" max="13327" width="21.625" style="78" bestFit="1" customWidth="1"/>
    <col min="13328" max="13328" width="3" style="78" bestFit="1" customWidth="1"/>
    <col min="13329" max="13330" width="0" style="78" hidden="1" customWidth="1"/>
    <col min="13331" max="13331" width="1" style="78" customWidth="1"/>
    <col min="13332" max="13332" width="9" style="78"/>
    <col min="13333" max="13336" width="0" style="78" hidden="1" customWidth="1"/>
    <col min="13337" max="13568" width="9" style="78"/>
    <col min="13569" max="13569" width="0" style="78" hidden="1" customWidth="1"/>
    <col min="13570" max="13570" width="1.125" style="78" customWidth="1"/>
    <col min="13571" max="13571" width="1.625" style="78" customWidth="1"/>
    <col min="13572" max="13577" width="2" style="78" customWidth="1"/>
    <col min="13578" max="13578" width="15.375" style="78" customWidth="1"/>
    <col min="13579" max="13579" width="21.625" style="78" bestFit="1" customWidth="1"/>
    <col min="13580" max="13580" width="3" style="78" bestFit="1" customWidth="1"/>
    <col min="13581" max="13581" width="21.625" style="78" bestFit="1" customWidth="1"/>
    <col min="13582" max="13582" width="3" style="78" bestFit="1" customWidth="1"/>
    <col min="13583" max="13583" width="21.625" style="78" bestFit="1" customWidth="1"/>
    <col min="13584" max="13584" width="3" style="78" bestFit="1" customWidth="1"/>
    <col min="13585" max="13586" width="0" style="78" hidden="1" customWidth="1"/>
    <col min="13587" max="13587" width="1" style="78" customWidth="1"/>
    <col min="13588" max="13588" width="9" style="78"/>
    <col min="13589" max="13592" width="0" style="78" hidden="1" customWidth="1"/>
    <col min="13593" max="13824" width="9" style="78"/>
    <col min="13825" max="13825" width="0" style="78" hidden="1" customWidth="1"/>
    <col min="13826" max="13826" width="1.125" style="78" customWidth="1"/>
    <col min="13827" max="13827" width="1.625" style="78" customWidth="1"/>
    <col min="13828" max="13833" width="2" style="78" customWidth="1"/>
    <col min="13834" max="13834" width="15.375" style="78" customWidth="1"/>
    <col min="13835" max="13835" width="21.625" style="78" bestFit="1" customWidth="1"/>
    <col min="13836" max="13836" width="3" style="78" bestFit="1" customWidth="1"/>
    <col min="13837" max="13837" width="21.625" style="78" bestFit="1" customWidth="1"/>
    <col min="13838" max="13838" width="3" style="78" bestFit="1" customWidth="1"/>
    <col min="13839" max="13839" width="21.625" style="78" bestFit="1" customWidth="1"/>
    <col min="13840" max="13840" width="3" style="78" bestFit="1" customWidth="1"/>
    <col min="13841" max="13842" width="0" style="78" hidden="1" customWidth="1"/>
    <col min="13843" max="13843" width="1" style="78" customWidth="1"/>
    <col min="13844" max="13844" width="9" style="78"/>
    <col min="13845" max="13848" width="0" style="78" hidden="1" customWidth="1"/>
    <col min="13849" max="14080" width="9" style="78"/>
    <col min="14081" max="14081" width="0" style="78" hidden="1" customWidth="1"/>
    <col min="14082" max="14082" width="1.125" style="78" customWidth="1"/>
    <col min="14083" max="14083" width="1.625" style="78" customWidth="1"/>
    <col min="14084" max="14089" width="2" style="78" customWidth="1"/>
    <col min="14090" max="14090" width="15.375" style="78" customWidth="1"/>
    <col min="14091" max="14091" width="21.625" style="78" bestFit="1" customWidth="1"/>
    <col min="14092" max="14092" width="3" style="78" bestFit="1" customWidth="1"/>
    <col min="14093" max="14093" width="21.625" style="78" bestFit="1" customWidth="1"/>
    <col min="14094" max="14094" width="3" style="78" bestFit="1" customWidth="1"/>
    <col min="14095" max="14095" width="21.625" style="78" bestFit="1" customWidth="1"/>
    <col min="14096" max="14096" width="3" style="78" bestFit="1" customWidth="1"/>
    <col min="14097" max="14098" width="0" style="78" hidden="1" customWidth="1"/>
    <col min="14099" max="14099" width="1" style="78" customWidth="1"/>
    <col min="14100" max="14100" width="9" style="78"/>
    <col min="14101" max="14104" width="0" style="78" hidden="1" customWidth="1"/>
    <col min="14105" max="14336" width="9" style="78"/>
    <col min="14337" max="14337" width="0" style="78" hidden="1" customWidth="1"/>
    <col min="14338" max="14338" width="1.125" style="78" customWidth="1"/>
    <col min="14339" max="14339" width="1.625" style="78" customWidth="1"/>
    <col min="14340" max="14345" width="2" style="78" customWidth="1"/>
    <col min="14346" max="14346" width="15.375" style="78" customWidth="1"/>
    <col min="14347" max="14347" width="21.625" style="78" bestFit="1" customWidth="1"/>
    <col min="14348" max="14348" width="3" style="78" bestFit="1" customWidth="1"/>
    <col min="14349" max="14349" width="21.625" style="78" bestFit="1" customWidth="1"/>
    <col min="14350" max="14350" width="3" style="78" bestFit="1" customWidth="1"/>
    <col min="14351" max="14351" width="21.625" style="78" bestFit="1" customWidth="1"/>
    <col min="14352" max="14352" width="3" style="78" bestFit="1" customWidth="1"/>
    <col min="14353" max="14354" width="0" style="78" hidden="1" customWidth="1"/>
    <col min="14355" max="14355" width="1" style="78" customWidth="1"/>
    <col min="14356" max="14356" width="9" style="78"/>
    <col min="14357" max="14360" width="0" style="78" hidden="1" customWidth="1"/>
    <col min="14361" max="14592" width="9" style="78"/>
    <col min="14593" max="14593" width="0" style="78" hidden="1" customWidth="1"/>
    <col min="14594" max="14594" width="1.125" style="78" customWidth="1"/>
    <col min="14595" max="14595" width="1.625" style="78" customWidth="1"/>
    <col min="14596" max="14601" width="2" style="78" customWidth="1"/>
    <col min="14602" max="14602" width="15.375" style="78" customWidth="1"/>
    <col min="14603" max="14603" width="21.625" style="78" bestFit="1" customWidth="1"/>
    <col min="14604" max="14604" width="3" style="78" bestFit="1" customWidth="1"/>
    <col min="14605" max="14605" width="21.625" style="78" bestFit="1" customWidth="1"/>
    <col min="14606" max="14606" width="3" style="78" bestFit="1" customWidth="1"/>
    <col min="14607" max="14607" width="21.625" style="78" bestFit="1" customWidth="1"/>
    <col min="14608" max="14608" width="3" style="78" bestFit="1" customWidth="1"/>
    <col min="14609" max="14610" width="0" style="78" hidden="1" customWidth="1"/>
    <col min="14611" max="14611" width="1" style="78" customWidth="1"/>
    <col min="14612" max="14612" width="9" style="78"/>
    <col min="14613" max="14616" width="0" style="78" hidden="1" customWidth="1"/>
    <col min="14617" max="14848" width="9" style="78"/>
    <col min="14849" max="14849" width="0" style="78" hidden="1" customWidth="1"/>
    <col min="14850" max="14850" width="1.125" style="78" customWidth="1"/>
    <col min="14851" max="14851" width="1.625" style="78" customWidth="1"/>
    <col min="14852" max="14857" width="2" style="78" customWidth="1"/>
    <col min="14858" max="14858" width="15.375" style="78" customWidth="1"/>
    <col min="14859" max="14859" width="21.625" style="78" bestFit="1" customWidth="1"/>
    <col min="14860" max="14860" width="3" style="78" bestFit="1" customWidth="1"/>
    <col min="14861" max="14861" width="21.625" style="78" bestFit="1" customWidth="1"/>
    <col min="14862" max="14862" width="3" style="78" bestFit="1" customWidth="1"/>
    <col min="14863" max="14863" width="21.625" style="78" bestFit="1" customWidth="1"/>
    <col min="14864" max="14864" width="3" style="78" bestFit="1" customWidth="1"/>
    <col min="14865" max="14866" width="0" style="78" hidden="1" customWidth="1"/>
    <col min="14867" max="14867" width="1" style="78" customWidth="1"/>
    <col min="14868" max="14868" width="9" style="78"/>
    <col min="14869" max="14872" width="0" style="78" hidden="1" customWidth="1"/>
    <col min="14873" max="15104" width="9" style="78"/>
    <col min="15105" max="15105" width="0" style="78" hidden="1" customWidth="1"/>
    <col min="15106" max="15106" width="1.125" style="78" customWidth="1"/>
    <col min="15107" max="15107" width="1.625" style="78" customWidth="1"/>
    <col min="15108" max="15113" width="2" style="78" customWidth="1"/>
    <col min="15114" max="15114" width="15.375" style="78" customWidth="1"/>
    <col min="15115" max="15115" width="21.625" style="78" bestFit="1" customWidth="1"/>
    <col min="15116" max="15116" width="3" style="78" bestFit="1" customWidth="1"/>
    <col min="15117" max="15117" width="21.625" style="78" bestFit="1" customWidth="1"/>
    <col min="15118" max="15118" width="3" style="78" bestFit="1" customWidth="1"/>
    <col min="15119" max="15119" width="21.625" style="78" bestFit="1" customWidth="1"/>
    <col min="15120" max="15120" width="3" style="78" bestFit="1" customWidth="1"/>
    <col min="15121" max="15122" width="0" style="78" hidden="1" customWidth="1"/>
    <col min="15123" max="15123" width="1" style="78" customWidth="1"/>
    <col min="15124" max="15124" width="9" style="78"/>
    <col min="15125" max="15128" width="0" style="78" hidden="1" customWidth="1"/>
    <col min="15129" max="15360" width="9" style="78"/>
    <col min="15361" max="15361" width="0" style="78" hidden="1" customWidth="1"/>
    <col min="15362" max="15362" width="1.125" style="78" customWidth="1"/>
    <col min="15363" max="15363" width="1.625" style="78" customWidth="1"/>
    <col min="15364" max="15369" width="2" style="78" customWidth="1"/>
    <col min="15370" max="15370" width="15.375" style="78" customWidth="1"/>
    <col min="15371" max="15371" width="21.625" style="78" bestFit="1" customWidth="1"/>
    <col min="15372" max="15372" width="3" style="78" bestFit="1" customWidth="1"/>
    <col min="15373" max="15373" width="21.625" style="78" bestFit="1" customWidth="1"/>
    <col min="15374" max="15374" width="3" style="78" bestFit="1" customWidth="1"/>
    <col min="15375" max="15375" width="21.625" style="78" bestFit="1" customWidth="1"/>
    <col min="15376" max="15376" width="3" style="78" bestFit="1" customWidth="1"/>
    <col min="15377" max="15378" width="0" style="78" hidden="1" customWidth="1"/>
    <col min="15379" max="15379" width="1" style="78" customWidth="1"/>
    <col min="15380" max="15380" width="9" style="78"/>
    <col min="15381" max="15384" width="0" style="78" hidden="1" customWidth="1"/>
    <col min="15385" max="15616" width="9" style="78"/>
    <col min="15617" max="15617" width="0" style="78" hidden="1" customWidth="1"/>
    <col min="15618" max="15618" width="1.125" style="78" customWidth="1"/>
    <col min="15619" max="15619" width="1.625" style="78" customWidth="1"/>
    <col min="15620" max="15625" width="2" style="78" customWidth="1"/>
    <col min="15626" max="15626" width="15.375" style="78" customWidth="1"/>
    <col min="15627" max="15627" width="21.625" style="78" bestFit="1" customWidth="1"/>
    <col min="15628" max="15628" width="3" style="78" bestFit="1" customWidth="1"/>
    <col min="15629" max="15629" width="21.625" style="78" bestFit="1" customWidth="1"/>
    <col min="15630" max="15630" width="3" style="78" bestFit="1" customWidth="1"/>
    <col min="15631" max="15631" width="21.625" style="78" bestFit="1" customWidth="1"/>
    <col min="15632" max="15632" width="3" style="78" bestFit="1" customWidth="1"/>
    <col min="15633" max="15634" width="0" style="78" hidden="1" customWidth="1"/>
    <col min="15635" max="15635" width="1" style="78" customWidth="1"/>
    <col min="15636" max="15636" width="9" style="78"/>
    <col min="15637" max="15640" width="0" style="78" hidden="1" customWidth="1"/>
    <col min="15641" max="15872" width="9" style="78"/>
    <col min="15873" max="15873" width="0" style="78" hidden="1" customWidth="1"/>
    <col min="15874" max="15874" width="1.125" style="78" customWidth="1"/>
    <col min="15875" max="15875" width="1.625" style="78" customWidth="1"/>
    <col min="15876" max="15881" width="2" style="78" customWidth="1"/>
    <col min="15882" max="15882" width="15.375" style="78" customWidth="1"/>
    <col min="15883" max="15883" width="21.625" style="78" bestFit="1" customWidth="1"/>
    <col min="15884" max="15884" width="3" style="78" bestFit="1" customWidth="1"/>
    <col min="15885" max="15885" width="21.625" style="78" bestFit="1" customWidth="1"/>
    <col min="15886" max="15886" width="3" style="78" bestFit="1" customWidth="1"/>
    <col min="15887" max="15887" width="21.625" style="78" bestFit="1" customWidth="1"/>
    <col min="15888" max="15888" width="3" style="78" bestFit="1" customWidth="1"/>
    <col min="15889" max="15890" width="0" style="78" hidden="1" customWidth="1"/>
    <col min="15891" max="15891" width="1" style="78" customWidth="1"/>
    <col min="15892" max="15892" width="9" style="78"/>
    <col min="15893" max="15896" width="0" style="78" hidden="1" customWidth="1"/>
    <col min="15897" max="16128" width="9" style="78"/>
    <col min="16129" max="16129" width="0" style="78" hidden="1" customWidth="1"/>
    <col min="16130" max="16130" width="1.125" style="78" customWidth="1"/>
    <col min="16131" max="16131" width="1.625" style="78" customWidth="1"/>
    <col min="16132" max="16137" width="2" style="78" customWidth="1"/>
    <col min="16138" max="16138" width="15.375" style="78" customWidth="1"/>
    <col min="16139" max="16139" width="21.625" style="78" bestFit="1" customWidth="1"/>
    <col min="16140" max="16140" width="3" style="78" bestFit="1" customWidth="1"/>
    <col min="16141" max="16141" width="21.625" style="78" bestFit="1" customWidth="1"/>
    <col min="16142" max="16142" width="3" style="78" bestFit="1" customWidth="1"/>
    <col min="16143" max="16143" width="21.625" style="78" bestFit="1" customWidth="1"/>
    <col min="16144" max="16144" width="3" style="78" bestFit="1" customWidth="1"/>
    <col min="16145" max="16146" width="0" style="78" hidden="1" customWidth="1"/>
    <col min="16147" max="16147" width="1" style="78" customWidth="1"/>
    <col min="16148" max="16148" width="9" style="78"/>
    <col min="16149" max="16152" width="0" style="78" hidden="1" customWidth="1"/>
    <col min="16153" max="16384" width="9" style="78"/>
  </cols>
  <sheetData>
    <row r="1" spans="1:24">
      <c r="C1" s="78" t="s">
        <v>333</v>
      </c>
    </row>
    <row r="2" spans="1:24">
      <c r="C2" s="78" t="s">
        <v>548</v>
      </c>
    </row>
    <row r="3" spans="1:24">
      <c r="C3" s="78" t="s">
        <v>334</v>
      </c>
    </row>
    <row r="4" spans="1:24">
      <c r="C4" s="78" t="s">
        <v>335</v>
      </c>
    </row>
    <row r="5" spans="1:24">
      <c r="C5" s="78" t="s">
        <v>336</v>
      </c>
    </row>
    <row r="6" spans="1:24">
      <c r="C6" s="78" t="s">
        <v>337</v>
      </c>
    </row>
    <row r="7" spans="1:24">
      <c r="C7" s="78" t="s">
        <v>338</v>
      </c>
    </row>
    <row r="9" spans="1:24" ht="24">
      <c r="B9" s="77"/>
      <c r="C9" s="447" t="s">
        <v>348</v>
      </c>
      <c r="D9" s="447"/>
      <c r="E9" s="447"/>
      <c r="F9" s="447"/>
      <c r="G9" s="447"/>
      <c r="H9" s="447"/>
      <c r="I9" s="447"/>
      <c r="J9" s="447"/>
      <c r="K9" s="447"/>
      <c r="L9" s="447"/>
      <c r="M9" s="447"/>
      <c r="N9" s="447"/>
      <c r="O9" s="447"/>
      <c r="P9" s="447"/>
      <c r="Q9" s="447"/>
      <c r="R9" s="447"/>
    </row>
    <row r="10" spans="1:24" ht="17.25">
      <c r="B10" s="79"/>
      <c r="C10" s="448" t="s">
        <v>551</v>
      </c>
      <c r="D10" s="448"/>
      <c r="E10" s="448"/>
      <c r="F10" s="448"/>
      <c r="G10" s="448"/>
      <c r="H10" s="448"/>
      <c r="I10" s="448"/>
      <c r="J10" s="448"/>
      <c r="K10" s="448"/>
      <c r="L10" s="448"/>
      <c r="M10" s="448"/>
      <c r="N10" s="448"/>
      <c r="O10" s="448"/>
      <c r="P10" s="448"/>
      <c r="Q10" s="448"/>
      <c r="R10" s="448"/>
    </row>
    <row r="11" spans="1:24" ht="17.25">
      <c r="B11" s="79"/>
      <c r="C11" s="448" t="s">
        <v>552</v>
      </c>
      <c r="D11" s="448"/>
      <c r="E11" s="448"/>
      <c r="F11" s="448"/>
      <c r="G11" s="448"/>
      <c r="H11" s="448"/>
      <c r="I11" s="448"/>
      <c r="J11" s="448"/>
      <c r="K11" s="448"/>
      <c r="L11" s="448"/>
      <c r="M11" s="448"/>
      <c r="N11" s="448"/>
      <c r="O11" s="448"/>
      <c r="P11" s="448"/>
      <c r="Q11" s="448"/>
      <c r="R11" s="448"/>
    </row>
    <row r="12" spans="1:24" ht="15.75" customHeight="1" thickBot="1">
      <c r="B12" s="80"/>
      <c r="C12" s="81"/>
      <c r="D12" s="81"/>
      <c r="E12" s="81"/>
      <c r="F12" s="81"/>
      <c r="G12" s="81"/>
      <c r="H12" s="81"/>
      <c r="I12" s="81"/>
      <c r="J12" s="82"/>
      <c r="K12" s="81"/>
      <c r="L12" s="82"/>
      <c r="M12" s="81"/>
      <c r="N12" s="81"/>
      <c r="O12" s="81"/>
      <c r="P12" s="208" t="s">
        <v>344</v>
      </c>
      <c r="Q12" s="81"/>
      <c r="R12" s="82"/>
    </row>
    <row r="13" spans="1:24" ht="12.75" customHeight="1">
      <c r="B13" s="83"/>
      <c r="C13" s="449" t="s">
        <v>0</v>
      </c>
      <c r="D13" s="450"/>
      <c r="E13" s="450"/>
      <c r="F13" s="450"/>
      <c r="G13" s="450"/>
      <c r="H13" s="450"/>
      <c r="I13" s="450"/>
      <c r="J13" s="451"/>
      <c r="K13" s="455" t="s">
        <v>324</v>
      </c>
      <c r="L13" s="450"/>
      <c r="M13" s="84"/>
      <c r="N13" s="84"/>
      <c r="O13" s="84"/>
      <c r="P13" s="85"/>
      <c r="Q13" s="84"/>
      <c r="R13" s="85"/>
    </row>
    <row r="14" spans="1:24" ht="29.25" customHeight="1" thickBot="1">
      <c r="A14" s="76" t="s">
        <v>314</v>
      </c>
      <c r="B14" s="83"/>
      <c r="C14" s="452"/>
      <c r="D14" s="453"/>
      <c r="E14" s="453"/>
      <c r="F14" s="453"/>
      <c r="G14" s="453"/>
      <c r="H14" s="453"/>
      <c r="I14" s="453"/>
      <c r="J14" s="454"/>
      <c r="K14" s="456"/>
      <c r="L14" s="453"/>
      <c r="M14" s="457" t="s">
        <v>325</v>
      </c>
      <c r="N14" s="458"/>
      <c r="O14" s="457" t="s">
        <v>326</v>
      </c>
      <c r="P14" s="459"/>
      <c r="Q14" s="460" t="s">
        <v>132</v>
      </c>
      <c r="R14" s="461"/>
    </row>
    <row r="15" spans="1:24" ht="15.95" customHeight="1">
      <c r="A15" s="76" t="s">
        <v>196</v>
      </c>
      <c r="B15" s="86"/>
      <c r="C15" s="87" t="s">
        <v>197</v>
      </c>
      <c r="D15" s="88"/>
      <c r="E15" s="88"/>
      <c r="F15" s="88"/>
      <c r="G15" s="88"/>
      <c r="H15" s="88"/>
      <c r="I15" s="88"/>
      <c r="J15" s="89"/>
      <c r="K15" s="90">
        <v>28034003</v>
      </c>
      <c r="L15" s="91"/>
      <c r="M15" s="90">
        <v>28511891</v>
      </c>
      <c r="N15" s="92"/>
      <c r="O15" s="90">
        <v>-477888</v>
      </c>
      <c r="P15" s="94"/>
      <c r="Q15" s="93" t="s">
        <v>553</v>
      </c>
      <c r="R15" s="94"/>
      <c r="U15" s="211">
        <f t="shared" ref="U15:U20" si="0">IF(COUNTIF(V15:X15,"-")=COUNTA(V15:X15),"-",SUM(V15:X15))</f>
        <v>28034003114</v>
      </c>
      <c r="V15" s="211">
        <v>28511890665</v>
      </c>
      <c r="W15" s="211">
        <v>-477887551</v>
      </c>
      <c r="X15" s="211" t="s">
        <v>11</v>
      </c>
    </row>
    <row r="16" spans="1:24" ht="15.95" customHeight="1">
      <c r="A16" s="76" t="s">
        <v>198</v>
      </c>
      <c r="B16" s="86"/>
      <c r="C16" s="23"/>
      <c r="D16" s="19" t="s">
        <v>199</v>
      </c>
      <c r="E16" s="19"/>
      <c r="F16" s="19"/>
      <c r="G16" s="19"/>
      <c r="H16" s="19"/>
      <c r="I16" s="19"/>
      <c r="J16" s="95"/>
      <c r="K16" s="96">
        <v>-3050544</v>
      </c>
      <c r="L16" s="97"/>
      <c r="M16" s="438"/>
      <c r="N16" s="439"/>
      <c r="O16" s="96">
        <v>-3050544</v>
      </c>
      <c r="P16" s="102"/>
      <c r="Q16" s="99" t="s">
        <v>553</v>
      </c>
      <c r="R16" s="100"/>
      <c r="U16" s="211">
        <f t="shared" si="0"/>
        <v>-3050543524</v>
      </c>
      <c r="V16" s="211" t="s">
        <v>11</v>
      </c>
      <c r="W16" s="211">
        <v>-3050543524</v>
      </c>
      <c r="X16" s="211" t="s">
        <v>11</v>
      </c>
    </row>
    <row r="17" spans="1:24" ht="15.95" customHeight="1">
      <c r="A17" s="76" t="s">
        <v>200</v>
      </c>
      <c r="B17" s="83"/>
      <c r="C17" s="101"/>
      <c r="D17" s="95" t="s">
        <v>201</v>
      </c>
      <c r="E17" s="95"/>
      <c r="F17" s="95"/>
      <c r="G17" s="95"/>
      <c r="H17" s="95"/>
      <c r="I17" s="95"/>
      <c r="J17" s="95"/>
      <c r="K17" s="96">
        <v>2658607</v>
      </c>
      <c r="L17" s="97"/>
      <c r="M17" s="435"/>
      <c r="N17" s="440"/>
      <c r="O17" s="96">
        <v>2658607</v>
      </c>
      <c r="P17" s="102"/>
      <c r="Q17" s="99" t="s">
        <v>11</v>
      </c>
      <c r="R17" s="102"/>
      <c r="U17" s="211">
        <f t="shared" si="0"/>
        <v>2658606785</v>
      </c>
      <c r="V17" s="211" t="s">
        <v>11</v>
      </c>
      <c r="W17" s="211">
        <f>IF(COUNTIF(W18:W19,"-")=COUNTA(W18:W19),"-",SUM(W18:W19))</f>
        <v>2658606785</v>
      </c>
      <c r="X17" s="211" t="s">
        <v>11</v>
      </c>
    </row>
    <row r="18" spans="1:24" ht="15.95" customHeight="1">
      <c r="A18" s="76" t="s">
        <v>202</v>
      </c>
      <c r="B18" s="83"/>
      <c r="C18" s="103"/>
      <c r="D18" s="95"/>
      <c r="E18" s="104" t="s">
        <v>203</v>
      </c>
      <c r="F18" s="104"/>
      <c r="G18" s="104"/>
      <c r="H18" s="104"/>
      <c r="I18" s="104"/>
      <c r="J18" s="95"/>
      <c r="K18" s="96">
        <v>1906160</v>
      </c>
      <c r="L18" s="97"/>
      <c r="M18" s="435"/>
      <c r="N18" s="440"/>
      <c r="O18" s="96">
        <v>1906160</v>
      </c>
      <c r="P18" s="102"/>
      <c r="Q18" s="99" t="s">
        <v>553</v>
      </c>
      <c r="R18" s="102"/>
      <c r="U18" s="211">
        <f t="shared" si="0"/>
        <v>1906159958</v>
      </c>
      <c r="V18" s="211" t="s">
        <v>11</v>
      </c>
      <c r="W18" s="211">
        <v>1906159958</v>
      </c>
      <c r="X18" s="211" t="s">
        <v>11</v>
      </c>
    </row>
    <row r="19" spans="1:24" ht="15.95" customHeight="1">
      <c r="A19" s="76" t="s">
        <v>204</v>
      </c>
      <c r="B19" s="83"/>
      <c r="C19" s="105"/>
      <c r="D19" s="106"/>
      <c r="E19" s="106" t="s">
        <v>205</v>
      </c>
      <c r="F19" s="106"/>
      <c r="G19" s="106"/>
      <c r="H19" s="106"/>
      <c r="I19" s="106"/>
      <c r="J19" s="107"/>
      <c r="K19" s="108">
        <v>752447</v>
      </c>
      <c r="L19" s="109"/>
      <c r="M19" s="441"/>
      <c r="N19" s="442"/>
      <c r="O19" s="108">
        <v>752447</v>
      </c>
      <c r="P19" s="112"/>
      <c r="Q19" s="111" t="s">
        <v>346</v>
      </c>
      <c r="R19" s="112"/>
      <c r="U19" s="211">
        <f t="shared" si="0"/>
        <v>752446827</v>
      </c>
      <c r="V19" s="211" t="s">
        <v>11</v>
      </c>
      <c r="W19" s="211">
        <v>752446827</v>
      </c>
      <c r="X19" s="211" t="s">
        <v>11</v>
      </c>
    </row>
    <row r="20" spans="1:24" ht="15.95" customHeight="1">
      <c r="A20" s="76" t="s">
        <v>206</v>
      </c>
      <c r="B20" s="83"/>
      <c r="C20" s="113"/>
      <c r="D20" s="114" t="s">
        <v>207</v>
      </c>
      <c r="E20" s="115"/>
      <c r="F20" s="114"/>
      <c r="G20" s="114"/>
      <c r="H20" s="114"/>
      <c r="I20" s="114"/>
      <c r="J20" s="116"/>
      <c r="K20" s="117">
        <v>-391937</v>
      </c>
      <c r="L20" s="118"/>
      <c r="M20" s="443"/>
      <c r="N20" s="444"/>
      <c r="O20" s="117">
        <v>-391937</v>
      </c>
      <c r="P20" s="120"/>
      <c r="Q20" s="119" t="s">
        <v>11</v>
      </c>
      <c r="R20" s="120"/>
      <c r="U20" s="211">
        <f t="shared" si="0"/>
        <v>-391936739</v>
      </c>
      <c r="V20" s="211" t="s">
        <v>11</v>
      </c>
      <c r="W20" s="211">
        <f>IF(COUNTIF(W16:W17,"-")=COUNTA(W16:W17),"-",SUM(W16:W17))</f>
        <v>-391936739</v>
      </c>
      <c r="X20" s="211" t="s">
        <v>11</v>
      </c>
    </row>
    <row r="21" spans="1:24" ht="15.95" customHeight="1">
      <c r="A21" s="76" t="s">
        <v>208</v>
      </c>
      <c r="B21" s="83"/>
      <c r="C21" s="23"/>
      <c r="D21" s="121" t="s">
        <v>327</v>
      </c>
      <c r="E21" s="121"/>
      <c r="F21" s="121"/>
      <c r="G21" s="104"/>
      <c r="H21" s="104"/>
      <c r="I21" s="104"/>
      <c r="J21" s="95"/>
      <c r="K21" s="431"/>
      <c r="L21" s="432"/>
      <c r="M21" s="96">
        <v>-582161</v>
      </c>
      <c r="N21" s="98"/>
      <c r="O21" s="96">
        <v>582161</v>
      </c>
      <c r="P21" s="102"/>
      <c r="Q21" s="445" t="s">
        <v>11</v>
      </c>
      <c r="R21" s="446"/>
      <c r="U21" s="211">
        <v>0</v>
      </c>
      <c r="V21" s="211">
        <f>IF(COUNTA(V22:V25)=COUNTIF(V22:V25,"-"),"-",SUM(V22,V24,V23,V25))</f>
        <v>-582160986</v>
      </c>
      <c r="W21" s="211">
        <f>IF(COUNTA(W22:W25)=COUNTIF(W22:W25,"-"),"-",SUM(W22,W24,W23,W25))</f>
        <v>582160986</v>
      </c>
      <c r="X21" s="211" t="s">
        <v>11</v>
      </c>
    </row>
    <row r="22" spans="1:24" ht="15.95" customHeight="1">
      <c r="A22" s="76" t="s">
        <v>209</v>
      </c>
      <c r="B22" s="83"/>
      <c r="C22" s="23"/>
      <c r="D22" s="121"/>
      <c r="E22" s="121" t="s">
        <v>210</v>
      </c>
      <c r="F22" s="104"/>
      <c r="G22" s="104"/>
      <c r="H22" s="104"/>
      <c r="I22" s="104"/>
      <c r="J22" s="95"/>
      <c r="K22" s="431"/>
      <c r="L22" s="432"/>
      <c r="M22" s="96">
        <v>893430</v>
      </c>
      <c r="N22" s="98"/>
      <c r="O22" s="96">
        <v>-893430</v>
      </c>
      <c r="P22" s="102"/>
      <c r="Q22" s="433" t="s">
        <v>11</v>
      </c>
      <c r="R22" s="434"/>
      <c r="U22" s="211">
        <v>0</v>
      </c>
      <c r="V22" s="211">
        <v>893430194</v>
      </c>
      <c r="W22" s="211">
        <v>-893430194</v>
      </c>
      <c r="X22" s="211" t="s">
        <v>11</v>
      </c>
    </row>
    <row r="23" spans="1:24" ht="15.95" customHeight="1">
      <c r="A23" s="76" t="s">
        <v>211</v>
      </c>
      <c r="B23" s="83"/>
      <c r="C23" s="23"/>
      <c r="D23" s="121"/>
      <c r="E23" s="121" t="s">
        <v>212</v>
      </c>
      <c r="F23" s="121"/>
      <c r="G23" s="104"/>
      <c r="H23" s="104"/>
      <c r="I23" s="104"/>
      <c r="J23" s="95"/>
      <c r="K23" s="431"/>
      <c r="L23" s="432"/>
      <c r="M23" s="96">
        <v>-1238060</v>
      </c>
      <c r="N23" s="98"/>
      <c r="O23" s="96">
        <v>1238060</v>
      </c>
      <c r="P23" s="102"/>
      <c r="Q23" s="433" t="s">
        <v>11</v>
      </c>
      <c r="R23" s="434"/>
      <c r="U23" s="211">
        <v>0</v>
      </c>
      <c r="V23" s="211">
        <v>-1238059768</v>
      </c>
      <c r="W23" s="211">
        <v>1238059768</v>
      </c>
      <c r="X23" s="211" t="s">
        <v>11</v>
      </c>
    </row>
    <row r="24" spans="1:24" ht="15.95" customHeight="1">
      <c r="A24" s="76" t="s">
        <v>213</v>
      </c>
      <c r="B24" s="83"/>
      <c r="C24" s="23"/>
      <c r="D24" s="121"/>
      <c r="E24" s="121" t="s">
        <v>214</v>
      </c>
      <c r="F24" s="121"/>
      <c r="G24" s="104"/>
      <c r="H24" s="104"/>
      <c r="I24" s="104"/>
      <c r="J24" s="95"/>
      <c r="K24" s="431"/>
      <c r="L24" s="432"/>
      <c r="M24" s="96">
        <v>5518</v>
      </c>
      <c r="N24" s="98"/>
      <c r="O24" s="96">
        <v>-5518</v>
      </c>
      <c r="P24" s="102"/>
      <c r="Q24" s="433" t="s">
        <v>11</v>
      </c>
      <c r="R24" s="434"/>
      <c r="U24" s="211">
        <v>0</v>
      </c>
      <c r="V24" s="211">
        <v>5517937</v>
      </c>
      <c r="W24" s="211">
        <v>-5517937</v>
      </c>
      <c r="X24" s="211" t="s">
        <v>11</v>
      </c>
    </row>
    <row r="25" spans="1:24" ht="15.95" customHeight="1">
      <c r="A25" s="76" t="s">
        <v>215</v>
      </c>
      <c r="B25" s="83"/>
      <c r="C25" s="23"/>
      <c r="D25" s="121"/>
      <c r="E25" s="121" t="s">
        <v>216</v>
      </c>
      <c r="F25" s="121"/>
      <c r="G25" s="104"/>
      <c r="H25" s="20"/>
      <c r="I25" s="104"/>
      <c r="J25" s="95"/>
      <c r="K25" s="431"/>
      <c r="L25" s="432"/>
      <c r="M25" s="96">
        <v>-243049</v>
      </c>
      <c r="N25" s="98"/>
      <c r="O25" s="96">
        <v>243049</v>
      </c>
      <c r="P25" s="102"/>
      <c r="Q25" s="433" t="s">
        <v>11</v>
      </c>
      <c r="R25" s="434"/>
      <c r="U25" s="211">
        <v>0</v>
      </c>
      <c r="V25" s="211">
        <v>-243049349</v>
      </c>
      <c r="W25" s="211">
        <v>243049349</v>
      </c>
      <c r="X25" s="211" t="s">
        <v>11</v>
      </c>
    </row>
    <row r="26" spans="1:24" ht="15.95" customHeight="1">
      <c r="A26" s="76" t="s">
        <v>217</v>
      </c>
      <c r="B26" s="83"/>
      <c r="C26" s="23"/>
      <c r="D26" s="121" t="s">
        <v>218</v>
      </c>
      <c r="E26" s="104"/>
      <c r="F26" s="104"/>
      <c r="G26" s="104"/>
      <c r="H26" s="104"/>
      <c r="I26" s="104"/>
      <c r="J26" s="95"/>
      <c r="K26" s="96" t="s">
        <v>11</v>
      </c>
      <c r="L26" s="97"/>
      <c r="M26" s="96" t="s">
        <v>346</v>
      </c>
      <c r="N26" s="98"/>
      <c r="O26" s="435"/>
      <c r="P26" s="436"/>
      <c r="Q26" s="437" t="s">
        <v>11</v>
      </c>
      <c r="R26" s="436"/>
      <c r="U26" s="211" t="str">
        <f>IF(COUNTIF(V26:X26,"-")=COUNTA(V26:X26),"-",SUM(V26:X26))</f>
        <v>-</v>
      </c>
      <c r="V26" s="211" t="s">
        <v>346</v>
      </c>
      <c r="W26" s="211" t="s">
        <v>11</v>
      </c>
      <c r="X26" s="211" t="s">
        <v>11</v>
      </c>
    </row>
    <row r="27" spans="1:24" ht="15.95" customHeight="1">
      <c r="A27" s="76" t="s">
        <v>219</v>
      </c>
      <c r="B27" s="83"/>
      <c r="C27" s="23"/>
      <c r="D27" s="121" t="s">
        <v>220</v>
      </c>
      <c r="E27" s="121"/>
      <c r="F27" s="104"/>
      <c r="G27" s="104"/>
      <c r="H27" s="104"/>
      <c r="I27" s="104"/>
      <c r="J27" s="95"/>
      <c r="K27" s="96">
        <v>2097</v>
      </c>
      <c r="L27" s="97"/>
      <c r="M27" s="96">
        <v>2097</v>
      </c>
      <c r="N27" s="98"/>
      <c r="O27" s="435"/>
      <c r="P27" s="436"/>
      <c r="Q27" s="437" t="s">
        <v>11</v>
      </c>
      <c r="R27" s="436"/>
      <c r="U27" s="211">
        <f>IF(COUNTIF(V27:X27,"-")=COUNTA(V27:X27),"-",SUM(V27:X27))</f>
        <v>2097112</v>
      </c>
      <c r="V27" s="211">
        <v>2097112</v>
      </c>
      <c r="W27" s="211" t="s">
        <v>11</v>
      </c>
      <c r="X27" s="211" t="s">
        <v>11</v>
      </c>
    </row>
    <row r="28" spans="1:24" ht="15.95" customHeight="1">
      <c r="A28" s="76" t="s">
        <v>222</v>
      </c>
      <c r="B28" s="83"/>
      <c r="C28" s="105"/>
      <c r="D28" s="106" t="s">
        <v>35</v>
      </c>
      <c r="E28" s="106"/>
      <c r="F28" s="106"/>
      <c r="G28" s="122"/>
      <c r="H28" s="122"/>
      <c r="I28" s="122"/>
      <c r="J28" s="107"/>
      <c r="K28" s="108">
        <v>-4157</v>
      </c>
      <c r="L28" s="109"/>
      <c r="M28" s="108">
        <v>-4159</v>
      </c>
      <c r="N28" s="110"/>
      <c r="O28" s="108">
        <v>2</v>
      </c>
      <c r="P28" s="112"/>
      <c r="Q28" s="429" t="s">
        <v>11</v>
      </c>
      <c r="R28" s="430"/>
      <c r="S28" s="123"/>
      <c r="U28" s="211">
        <f>IF(COUNTIF(V28:X28,"-")=COUNTA(V28:X28),"-",SUM(V28:X28))</f>
        <v>-4157007</v>
      </c>
      <c r="V28" s="211">
        <v>-4159242</v>
      </c>
      <c r="W28" s="211">
        <v>2235</v>
      </c>
      <c r="X28" s="211" t="s">
        <v>11</v>
      </c>
    </row>
    <row r="29" spans="1:24" ht="15.95" customHeight="1" thickBot="1">
      <c r="A29" s="76" t="s">
        <v>223</v>
      </c>
      <c r="B29" s="83"/>
      <c r="C29" s="124"/>
      <c r="D29" s="125" t="s">
        <v>224</v>
      </c>
      <c r="E29" s="125"/>
      <c r="F29" s="126"/>
      <c r="G29" s="126"/>
      <c r="H29" s="127"/>
      <c r="I29" s="126"/>
      <c r="J29" s="128"/>
      <c r="K29" s="129">
        <v>-393997</v>
      </c>
      <c r="L29" s="130"/>
      <c r="M29" s="129">
        <v>-584223</v>
      </c>
      <c r="N29" s="131"/>
      <c r="O29" s="129">
        <v>190226</v>
      </c>
      <c r="P29" s="209"/>
      <c r="Q29" s="132" t="s">
        <v>11</v>
      </c>
      <c r="R29" s="133"/>
      <c r="S29" s="123"/>
      <c r="U29" s="211">
        <f>IF(COUNTIF(V29:X29,"-")=COUNTA(V29:X29),"-",SUM(V29:X29))</f>
        <v>-393996634</v>
      </c>
      <c r="V29" s="211">
        <f>IF(AND(V21="-",COUNTIF(V26:V27,"-")=COUNTA(V26:V27),V28="-"),"-",SUM(V21,V26:V27,V28))</f>
        <v>-584223116</v>
      </c>
      <c r="W29" s="211">
        <f>IF(AND(W20="-",W21="-",COUNTIF(W26:W27,"-")=COUNTA(W26:W27),W28="-"),"-",SUM(W20,W21,W26:W27,W28))</f>
        <v>190226482</v>
      </c>
      <c r="X29" s="211" t="s">
        <v>11</v>
      </c>
    </row>
    <row r="30" spans="1:24" ht="15.95" customHeight="1" thickBot="1">
      <c r="A30" s="76" t="s">
        <v>225</v>
      </c>
      <c r="B30" s="83"/>
      <c r="C30" s="134" t="s">
        <v>226</v>
      </c>
      <c r="D30" s="135"/>
      <c r="E30" s="135"/>
      <c r="F30" s="135"/>
      <c r="G30" s="136"/>
      <c r="H30" s="136"/>
      <c r="I30" s="136"/>
      <c r="J30" s="137"/>
      <c r="K30" s="138">
        <v>27640006</v>
      </c>
      <c r="L30" s="139"/>
      <c r="M30" s="138">
        <v>27927668</v>
      </c>
      <c r="N30" s="140"/>
      <c r="O30" s="138">
        <v>-287661</v>
      </c>
      <c r="P30" s="210" t="s">
        <v>347</v>
      </c>
      <c r="Q30" s="141" t="s">
        <v>11</v>
      </c>
      <c r="R30" s="142"/>
      <c r="S30" s="123"/>
      <c r="U30" s="211">
        <f>IF(COUNTIF(V30:X30,"-")=COUNTA(V30:X30),"-",SUM(V30:X30))</f>
        <v>27640006480</v>
      </c>
      <c r="V30" s="211">
        <v>27927667549</v>
      </c>
      <c r="W30" s="211">
        <v>-287661069</v>
      </c>
      <c r="X30" s="211" t="s">
        <v>11</v>
      </c>
    </row>
    <row r="31" spans="1:24" ht="6.75" customHeight="1">
      <c r="B31" s="83"/>
      <c r="C31" s="143"/>
      <c r="D31" s="144"/>
      <c r="E31" s="144"/>
      <c r="F31" s="144"/>
      <c r="G31" s="144"/>
      <c r="H31" s="144"/>
      <c r="I31" s="144"/>
      <c r="J31" s="144"/>
      <c r="K31" s="83"/>
      <c r="L31" s="83"/>
      <c r="M31" s="83"/>
      <c r="N31" s="83"/>
      <c r="O31" s="83"/>
      <c r="P31" s="83"/>
      <c r="Q31" s="83"/>
      <c r="R31" s="19"/>
      <c r="S31" s="123"/>
    </row>
    <row r="32" spans="1:24" ht="15.6" customHeight="1">
      <c r="B32" s="83"/>
      <c r="C32" s="145"/>
      <c r="D32" s="146" t="s">
        <v>323</v>
      </c>
      <c r="F32" s="147"/>
      <c r="G32" s="148"/>
      <c r="H32" s="147"/>
      <c r="I32" s="147"/>
      <c r="J32" s="145"/>
      <c r="K32" s="83"/>
      <c r="L32" s="83"/>
      <c r="M32" s="83"/>
      <c r="N32" s="83"/>
      <c r="O32" s="83"/>
      <c r="P32" s="83"/>
      <c r="Q32" s="83"/>
      <c r="R32" s="19"/>
      <c r="S32" s="123"/>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3"/>
  <pageMargins left="0.70866141732283472" right="0.70866141732283472" top="0.39370078740157477" bottom="0.39370078740157477" header="0.51181102362204722" footer="0.51181102362204722"/>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election activeCell="AG22" sqref="AG22"/>
    </sheetView>
  </sheetViews>
  <sheetFormatPr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5" customWidth="1"/>
    <col min="16" max="16" width="9" style="6"/>
    <col min="17" max="17" width="0" style="6" hidden="1" customWidth="1"/>
    <col min="18" max="256" width="9" style="6"/>
    <col min="257" max="257" width="0" style="6" hidden="1" customWidth="1"/>
    <col min="258" max="258" width="0.75" style="6" customWidth="1"/>
    <col min="259" max="267" width="2.125" style="6" customWidth="1"/>
    <col min="268" max="268" width="13.25" style="6" customWidth="1"/>
    <col min="269" max="269" width="21.625" style="6" bestFit="1" customWidth="1"/>
    <col min="270" max="270" width="3" style="6" customWidth="1"/>
    <col min="271" max="271" width="0.75" style="6" customWidth="1"/>
    <col min="272" max="272" width="9" style="6"/>
    <col min="273" max="273" width="0" style="6" hidden="1" customWidth="1"/>
    <col min="274" max="512" width="9" style="6"/>
    <col min="513" max="513" width="0" style="6" hidden="1" customWidth="1"/>
    <col min="514" max="514" width="0.75" style="6" customWidth="1"/>
    <col min="515" max="523" width="2.125" style="6" customWidth="1"/>
    <col min="524" max="524" width="13.25" style="6" customWidth="1"/>
    <col min="525" max="525" width="21.625" style="6" bestFit="1" customWidth="1"/>
    <col min="526" max="526" width="3" style="6" customWidth="1"/>
    <col min="527" max="527" width="0.75" style="6" customWidth="1"/>
    <col min="528" max="528" width="9" style="6"/>
    <col min="529" max="529" width="0" style="6" hidden="1" customWidth="1"/>
    <col min="530" max="768" width="9" style="6"/>
    <col min="769" max="769" width="0" style="6" hidden="1" customWidth="1"/>
    <col min="770" max="770" width="0.75" style="6" customWidth="1"/>
    <col min="771" max="779" width="2.125" style="6" customWidth="1"/>
    <col min="780" max="780" width="13.25" style="6" customWidth="1"/>
    <col min="781" max="781" width="21.625" style="6" bestFit="1" customWidth="1"/>
    <col min="782" max="782" width="3" style="6" customWidth="1"/>
    <col min="783" max="783" width="0.75" style="6" customWidth="1"/>
    <col min="784" max="784" width="9" style="6"/>
    <col min="785" max="785" width="0" style="6" hidden="1" customWidth="1"/>
    <col min="786" max="1024" width="9" style="6"/>
    <col min="1025" max="1025" width="0" style="6" hidden="1" customWidth="1"/>
    <col min="1026" max="1026" width="0.75" style="6" customWidth="1"/>
    <col min="1027" max="1035" width="2.125" style="6" customWidth="1"/>
    <col min="1036" max="1036" width="13.25" style="6" customWidth="1"/>
    <col min="1037" max="1037" width="21.625" style="6" bestFit="1" customWidth="1"/>
    <col min="1038" max="1038" width="3" style="6" customWidth="1"/>
    <col min="1039" max="1039" width="0.75" style="6" customWidth="1"/>
    <col min="1040" max="1040" width="9" style="6"/>
    <col min="1041" max="1041" width="0" style="6" hidden="1" customWidth="1"/>
    <col min="1042" max="1280" width="9" style="6"/>
    <col min="1281" max="1281" width="0" style="6" hidden="1" customWidth="1"/>
    <col min="1282" max="1282" width="0.75" style="6" customWidth="1"/>
    <col min="1283" max="1291" width="2.125" style="6" customWidth="1"/>
    <col min="1292" max="1292" width="13.25" style="6" customWidth="1"/>
    <col min="1293" max="1293" width="21.625" style="6" bestFit="1" customWidth="1"/>
    <col min="1294" max="1294" width="3" style="6" customWidth="1"/>
    <col min="1295" max="1295" width="0.75" style="6" customWidth="1"/>
    <col min="1296" max="1296" width="9" style="6"/>
    <col min="1297" max="1297" width="0" style="6" hidden="1" customWidth="1"/>
    <col min="1298" max="1536" width="9" style="6"/>
    <col min="1537" max="1537" width="0" style="6" hidden="1" customWidth="1"/>
    <col min="1538" max="1538" width="0.75" style="6" customWidth="1"/>
    <col min="1539" max="1547" width="2.125" style="6" customWidth="1"/>
    <col min="1548" max="1548" width="13.25" style="6" customWidth="1"/>
    <col min="1549" max="1549" width="21.625" style="6" bestFit="1" customWidth="1"/>
    <col min="1550" max="1550" width="3" style="6" customWidth="1"/>
    <col min="1551" max="1551" width="0.75" style="6" customWidth="1"/>
    <col min="1552" max="1552" width="9" style="6"/>
    <col min="1553" max="1553" width="0" style="6" hidden="1" customWidth="1"/>
    <col min="1554" max="1792" width="9" style="6"/>
    <col min="1793" max="1793" width="0" style="6" hidden="1" customWidth="1"/>
    <col min="1794" max="1794" width="0.75" style="6" customWidth="1"/>
    <col min="1795" max="1803" width="2.125" style="6" customWidth="1"/>
    <col min="1804" max="1804" width="13.25" style="6" customWidth="1"/>
    <col min="1805" max="1805" width="21.625" style="6" bestFit="1" customWidth="1"/>
    <col min="1806" max="1806" width="3" style="6" customWidth="1"/>
    <col min="1807" max="1807" width="0.75" style="6" customWidth="1"/>
    <col min="1808" max="1808" width="9" style="6"/>
    <col min="1809" max="1809" width="0" style="6" hidden="1" customWidth="1"/>
    <col min="1810" max="2048" width="9" style="6"/>
    <col min="2049" max="2049" width="0" style="6" hidden="1" customWidth="1"/>
    <col min="2050" max="2050" width="0.75" style="6" customWidth="1"/>
    <col min="2051" max="2059" width="2.125" style="6" customWidth="1"/>
    <col min="2060" max="2060" width="13.25" style="6" customWidth="1"/>
    <col min="2061" max="2061" width="21.625" style="6" bestFit="1" customWidth="1"/>
    <col min="2062" max="2062" width="3" style="6" customWidth="1"/>
    <col min="2063" max="2063" width="0.75" style="6" customWidth="1"/>
    <col min="2064" max="2064" width="9" style="6"/>
    <col min="2065" max="2065" width="0" style="6" hidden="1" customWidth="1"/>
    <col min="2066" max="2304" width="9" style="6"/>
    <col min="2305" max="2305" width="0" style="6" hidden="1" customWidth="1"/>
    <col min="2306" max="2306" width="0.75" style="6" customWidth="1"/>
    <col min="2307" max="2315" width="2.125" style="6" customWidth="1"/>
    <col min="2316" max="2316" width="13.25" style="6" customWidth="1"/>
    <col min="2317" max="2317" width="21.625" style="6" bestFit="1" customWidth="1"/>
    <col min="2318" max="2318" width="3" style="6" customWidth="1"/>
    <col min="2319" max="2319" width="0.75" style="6" customWidth="1"/>
    <col min="2320" max="2320" width="9" style="6"/>
    <col min="2321" max="2321" width="0" style="6" hidden="1" customWidth="1"/>
    <col min="2322" max="2560" width="9" style="6"/>
    <col min="2561" max="2561" width="0" style="6" hidden="1" customWidth="1"/>
    <col min="2562" max="2562" width="0.75" style="6" customWidth="1"/>
    <col min="2563" max="2571" width="2.125" style="6" customWidth="1"/>
    <col min="2572" max="2572" width="13.25" style="6" customWidth="1"/>
    <col min="2573" max="2573" width="21.625" style="6" bestFit="1" customWidth="1"/>
    <col min="2574" max="2574" width="3" style="6" customWidth="1"/>
    <col min="2575" max="2575" width="0.75" style="6" customWidth="1"/>
    <col min="2576" max="2576" width="9" style="6"/>
    <col min="2577" max="2577" width="0" style="6" hidden="1" customWidth="1"/>
    <col min="2578" max="2816" width="9" style="6"/>
    <col min="2817" max="2817" width="0" style="6" hidden="1" customWidth="1"/>
    <col min="2818" max="2818" width="0.75" style="6" customWidth="1"/>
    <col min="2819" max="2827" width="2.125" style="6" customWidth="1"/>
    <col min="2828" max="2828" width="13.25" style="6" customWidth="1"/>
    <col min="2829" max="2829" width="21.625" style="6" bestFit="1" customWidth="1"/>
    <col min="2830" max="2830" width="3" style="6" customWidth="1"/>
    <col min="2831" max="2831" width="0.75" style="6" customWidth="1"/>
    <col min="2832" max="2832" width="9" style="6"/>
    <col min="2833" max="2833" width="0" style="6" hidden="1" customWidth="1"/>
    <col min="2834" max="3072" width="9" style="6"/>
    <col min="3073" max="3073" width="0" style="6" hidden="1" customWidth="1"/>
    <col min="3074" max="3074" width="0.75" style="6" customWidth="1"/>
    <col min="3075" max="3083" width="2.125" style="6" customWidth="1"/>
    <col min="3084" max="3084" width="13.25" style="6" customWidth="1"/>
    <col min="3085" max="3085" width="21.625" style="6" bestFit="1" customWidth="1"/>
    <col min="3086" max="3086" width="3" style="6" customWidth="1"/>
    <col min="3087" max="3087" width="0.75" style="6" customWidth="1"/>
    <col min="3088" max="3088" width="9" style="6"/>
    <col min="3089" max="3089" width="0" style="6" hidden="1" customWidth="1"/>
    <col min="3090" max="3328" width="9" style="6"/>
    <col min="3329" max="3329" width="0" style="6" hidden="1" customWidth="1"/>
    <col min="3330" max="3330" width="0.75" style="6" customWidth="1"/>
    <col min="3331" max="3339" width="2.125" style="6" customWidth="1"/>
    <col min="3340" max="3340" width="13.25" style="6" customWidth="1"/>
    <col min="3341" max="3341" width="21.625" style="6" bestFit="1" customWidth="1"/>
    <col min="3342" max="3342" width="3" style="6" customWidth="1"/>
    <col min="3343" max="3343" width="0.75" style="6" customWidth="1"/>
    <col min="3344" max="3344" width="9" style="6"/>
    <col min="3345" max="3345" width="0" style="6" hidden="1" customWidth="1"/>
    <col min="3346" max="3584" width="9" style="6"/>
    <col min="3585" max="3585" width="0" style="6" hidden="1" customWidth="1"/>
    <col min="3586" max="3586" width="0.75" style="6" customWidth="1"/>
    <col min="3587" max="3595" width="2.125" style="6" customWidth="1"/>
    <col min="3596" max="3596" width="13.25" style="6" customWidth="1"/>
    <col min="3597" max="3597" width="21.625" style="6" bestFit="1" customWidth="1"/>
    <col min="3598" max="3598" width="3" style="6" customWidth="1"/>
    <col min="3599" max="3599" width="0.75" style="6" customWidth="1"/>
    <col min="3600" max="3600" width="9" style="6"/>
    <col min="3601" max="3601" width="0" style="6" hidden="1" customWidth="1"/>
    <col min="3602" max="3840" width="9" style="6"/>
    <col min="3841" max="3841" width="0" style="6" hidden="1" customWidth="1"/>
    <col min="3842" max="3842" width="0.75" style="6" customWidth="1"/>
    <col min="3843" max="3851" width="2.125" style="6" customWidth="1"/>
    <col min="3852" max="3852" width="13.25" style="6" customWidth="1"/>
    <col min="3853" max="3853" width="21.625" style="6" bestFit="1" customWidth="1"/>
    <col min="3854" max="3854" width="3" style="6" customWidth="1"/>
    <col min="3855" max="3855" width="0.75" style="6" customWidth="1"/>
    <col min="3856" max="3856" width="9" style="6"/>
    <col min="3857" max="3857" width="0" style="6" hidden="1" customWidth="1"/>
    <col min="3858" max="4096" width="9" style="6"/>
    <col min="4097" max="4097" width="0" style="6" hidden="1" customWidth="1"/>
    <col min="4098" max="4098" width="0.75" style="6" customWidth="1"/>
    <col min="4099" max="4107" width="2.125" style="6" customWidth="1"/>
    <col min="4108" max="4108" width="13.25" style="6" customWidth="1"/>
    <col min="4109" max="4109" width="21.625" style="6" bestFit="1" customWidth="1"/>
    <col min="4110" max="4110" width="3" style="6" customWidth="1"/>
    <col min="4111" max="4111" width="0.75" style="6" customWidth="1"/>
    <col min="4112" max="4112" width="9" style="6"/>
    <col min="4113" max="4113" width="0" style="6" hidden="1" customWidth="1"/>
    <col min="4114" max="4352" width="9" style="6"/>
    <col min="4353" max="4353" width="0" style="6" hidden="1" customWidth="1"/>
    <col min="4354" max="4354" width="0.75" style="6" customWidth="1"/>
    <col min="4355" max="4363" width="2.125" style="6" customWidth="1"/>
    <col min="4364" max="4364" width="13.25" style="6" customWidth="1"/>
    <col min="4365" max="4365" width="21.625" style="6" bestFit="1" customWidth="1"/>
    <col min="4366" max="4366" width="3" style="6" customWidth="1"/>
    <col min="4367" max="4367" width="0.75" style="6" customWidth="1"/>
    <col min="4368" max="4368" width="9" style="6"/>
    <col min="4369" max="4369" width="0" style="6" hidden="1" customWidth="1"/>
    <col min="4370" max="4608" width="9" style="6"/>
    <col min="4609" max="4609" width="0" style="6" hidden="1" customWidth="1"/>
    <col min="4610" max="4610" width="0.75" style="6" customWidth="1"/>
    <col min="4611" max="4619" width="2.125" style="6" customWidth="1"/>
    <col min="4620" max="4620" width="13.25" style="6" customWidth="1"/>
    <col min="4621" max="4621" width="21.625" style="6" bestFit="1" customWidth="1"/>
    <col min="4622" max="4622" width="3" style="6" customWidth="1"/>
    <col min="4623" max="4623" width="0.75" style="6" customWidth="1"/>
    <col min="4624" max="4624" width="9" style="6"/>
    <col min="4625" max="4625" width="0" style="6" hidden="1" customWidth="1"/>
    <col min="4626" max="4864" width="9" style="6"/>
    <col min="4865" max="4865" width="0" style="6" hidden="1" customWidth="1"/>
    <col min="4866" max="4866" width="0.75" style="6" customWidth="1"/>
    <col min="4867" max="4875" width="2.125" style="6" customWidth="1"/>
    <col min="4876" max="4876" width="13.25" style="6" customWidth="1"/>
    <col min="4877" max="4877" width="21.625" style="6" bestFit="1" customWidth="1"/>
    <col min="4878" max="4878" width="3" style="6" customWidth="1"/>
    <col min="4879" max="4879" width="0.75" style="6" customWidth="1"/>
    <col min="4880" max="4880" width="9" style="6"/>
    <col min="4881" max="4881" width="0" style="6" hidden="1" customWidth="1"/>
    <col min="4882" max="5120" width="9" style="6"/>
    <col min="5121" max="5121" width="0" style="6" hidden="1" customWidth="1"/>
    <col min="5122" max="5122" width="0.75" style="6" customWidth="1"/>
    <col min="5123" max="5131" width="2.125" style="6" customWidth="1"/>
    <col min="5132" max="5132" width="13.25" style="6" customWidth="1"/>
    <col min="5133" max="5133" width="21.625" style="6" bestFit="1" customWidth="1"/>
    <col min="5134" max="5134" width="3" style="6" customWidth="1"/>
    <col min="5135" max="5135" width="0.75" style="6" customWidth="1"/>
    <col min="5136" max="5136" width="9" style="6"/>
    <col min="5137" max="5137" width="0" style="6" hidden="1" customWidth="1"/>
    <col min="5138" max="5376" width="9" style="6"/>
    <col min="5377" max="5377" width="0" style="6" hidden="1" customWidth="1"/>
    <col min="5378" max="5378" width="0.75" style="6" customWidth="1"/>
    <col min="5379" max="5387" width="2.125" style="6" customWidth="1"/>
    <col min="5388" max="5388" width="13.25" style="6" customWidth="1"/>
    <col min="5389" max="5389" width="21.625" style="6" bestFit="1" customWidth="1"/>
    <col min="5390" max="5390" width="3" style="6" customWidth="1"/>
    <col min="5391" max="5391" width="0.75" style="6" customWidth="1"/>
    <col min="5392" max="5392" width="9" style="6"/>
    <col min="5393" max="5393" width="0" style="6" hidden="1" customWidth="1"/>
    <col min="5394" max="5632" width="9" style="6"/>
    <col min="5633" max="5633" width="0" style="6" hidden="1" customWidth="1"/>
    <col min="5634" max="5634" width="0.75" style="6" customWidth="1"/>
    <col min="5635" max="5643" width="2.125" style="6" customWidth="1"/>
    <col min="5644" max="5644" width="13.25" style="6" customWidth="1"/>
    <col min="5645" max="5645" width="21.625" style="6" bestFit="1" customWidth="1"/>
    <col min="5646" max="5646" width="3" style="6" customWidth="1"/>
    <col min="5647" max="5647" width="0.75" style="6" customWidth="1"/>
    <col min="5648" max="5648" width="9" style="6"/>
    <col min="5649" max="5649" width="0" style="6" hidden="1" customWidth="1"/>
    <col min="5650" max="5888" width="9" style="6"/>
    <col min="5889" max="5889" width="0" style="6" hidden="1" customWidth="1"/>
    <col min="5890" max="5890" width="0.75" style="6" customWidth="1"/>
    <col min="5891" max="5899" width="2.125" style="6" customWidth="1"/>
    <col min="5900" max="5900" width="13.25" style="6" customWidth="1"/>
    <col min="5901" max="5901" width="21.625" style="6" bestFit="1" customWidth="1"/>
    <col min="5902" max="5902" width="3" style="6" customWidth="1"/>
    <col min="5903" max="5903" width="0.75" style="6" customWidth="1"/>
    <col min="5904" max="5904" width="9" style="6"/>
    <col min="5905" max="5905" width="0" style="6" hidden="1" customWidth="1"/>
    <col min="5906" max="6144" width="9" style="6"/>
    <col min="6145" max="6145" width="0" style="6" hidden="1" customWidth="1"/>
    <col min="6146" max="6146" width="0.75" style="6" customWidth="1"/>
    <col min="6147" max="6155" width="2.125" style="6" customWidth="1"/>
    <col min="6156" max="6156" width="13.25" style="6" customWidth="1"/>
    <col min="6157" max="6157" width="21.625" style="6" bestFit="1" customWidth="1"/>
    <col min="6158" max="6158" width="3" style="6" customWidth="1"/>
    <col min="6159" max="6159" width="0.75" style="6" customWidth="1"/>
    <col min="6160" max="6160" width="9" style="6"/>
    <col min="6161" max="6161" width="0" style="6" hidden="1" customWidth="1"/>
    <col min="6162" max="6400" width="9" style="6"/>
    <col min="6401" max="6401" width="0" style="6" hidden="1" customWidth="1"/>
    <col min="6402" max="6402" width="0.75" style="6" customWidth="1"/>
    <col min="6403" max="6411" width="2.125" style="6" customWidth="1"/>
    <col min="6412" max="6412" width="13.25" style="6" customWidth="1"/>
    <col min="6413" max="6413" width="21.625" style="6" bestFit="1" customWidth="1"/>
    <col min="6414" max="6414" width="3" style="6" customWidth="1"/>
    <col min="6415" max="6415" width="0.75" style="6" customWidth="1"/>
    <col min="6416" max="6416" width="9" style="6"/>
    <col min="6417" max="6417" width="0" style="6" hidden="1" customWidth="1"/>
    <col min="6418" max="6656" width="9" style="6"/>
    <col min="6657" max="6657" width="0" style="6" hidden="1" customWidth="1"/>
    <col min="6658" max="6658" width="0.75" style="6" customWidth="1"/>
    <col min="6659" max="6667" width="2.125" style="6" customWidth="1"/>
    <col min="6668" max="6668" width="13.25" style="6" customWidth="1"/>
    <col min="6669" max="6669" width="21.625" style="6" bestFit="1" customWidth="1"/>
    <col min="6670" max="6670" width="3" style="6" customWidth="1"/>
    <col min="6671" max="6671" width="0.75" style="6" customWidth="1"/>
    <col min="6672" max="6672" width="9" style="6"/>
    <col min="6673" max="6673" width="0" style="6" hidden="1" customWidth="1"/>
    <col min="6674" max="6912" width="9" style="6"/>
    <col min="6913" max="6913" width="0" style="6" hidden="1" customWidth="1"/>
    <col min="6914" max="6914" width="0.75" style="6" customWidth="1"/>
    <col min="6915" max="6923" width="2.125" style="6" customWidth="1"/>
    <col min="6924" max="6924" width="13.25" style="6" customWidth="1"/>
    <col min="6925" max="6925" width="21.625" style="6" bestFit="1" customWidth="1"/>
    <col min="6926" max="6926" width="3" style="6" customWidth="1"/>
    <col min="6927" max="6927" width="0.75" style="6" customWidth="1"/>
    <col min="6928" max="6928" width="9" style="6"/>
    <col min="6929" max="6929" width="0" style="6" hidden="1" customWidth="1"/>
    <col min="6930" max="7168" width="9" style="6"/>
    <col min="7169" max="7169" width="0" style="6" hidden="1" customWidth="1"/>
    <col min="7170" max="7170" width="0.75" style="6" customWidth="1"/>
    <col min="7171" max="7179" width="2.125" style="6" customWidth="1"/>
    <col min="7180" max="7180" width="13.25" style="6" customWidth="1"/>
    <col min="7181" max="7181" width="21.625" style="6" bestFit="1" customWidth="1"/>
    <col min="7182" max="7182" width="3" style="6" customWidth="1"/>
    <col min="7183" max="7183" width="0.75" style="6" customWidth="1"/>
    <col min="7184" max="7184" width="9" style="6"/>
    <col min="7185" max="7185" width="0" style="6" hidden="1" customWidth="1"/>
    <col min="7186" max="7424" width="9" style="6"/>
    <col min="7425" max="7425" width="0" style="6" hidden="1" customWidth="1"/>
    <col min="7426" max="7426" width="0.75" style="6" customWidth="1"/>
    <col min="7427" max="7435" width="2.125" style="6" customWidth="1"/>
    <col min="7436" max="7436" width="13.25" style="6" customWidth="1"/>
    <col min="7437" max="7437" width="21.625" style="6" bestFit="1" customWidth="1"/>
    <col min="7438" max="7438" width="3" style="6" customWidth="1"/>
    <col min="7439" max="7439" width="0.75" style="6" customWidth="1"/>
    <col min="7440" max="7440" width="9" style="6"/>
    <col min="7441" max="7441" width="0" style="6" hidden="1" customWidth="1"/>
    <col min="7442" max="7680" width="9" style="6"/>
    <col min="7681" max="7681" width="0" style="6" hidden="1" customWidth="1"/>
    <col min="7682" max="7682" width="0.75" style="6" customWidth="1"/>
    <col min="7683" max="7691" width="2.125" style="6" customWidth="1"/>
    <col min="7692" max="7692" width="13.25" style="6" customWidth="1"/>
    <col min="7693" max="7693" width="21.625" style="6" bestFit="1" customWidth="1"/>
    <col min="7694" max="7694" width="3" style="6" customWidth="1"/>
    <col min="7695" max="7695" width="0.75" style="6" customWidth="1"/>
    <col min="7696" max="7696" width="9" style="6"/>
    <col min="7697" max="7697" width="0" style="6" hidden="1" customWidth="1"/>
    <col min="7698" max="7936" width="9" style="6"/>
    <col min="7937" max="7937" width="0" style="6" hidden="1" customWidth="1"/>
    <col min="7938" max="7938" width="0.75" style="6" customWidth="1"/>
    <col min="7939" max="7947" width="2.125" style="6" customWidth="1"/>
    <col min="7948" max="7948" width="13.25" style="6" customWidth="1"/>
    <col min="7949" max="7949" width="21.625" style="6" bestFit="1" customWidth="1"/>
    <col min="7950" max="7950" width="3" style="6" customWidth="1"/>
    <col min="7951" max="7951" width="0.75" style="6" customWidth="1"/>
    <col min="7952" max="7952" width="9" style="6"/>
    <col min="7953" max="7953" width="0" style="6" hidden="1" customWidth="1"/>
    <col min="7954" max="8192" width="9" style="6"/>
    <col min="8193" max="8193" width="0" style="6" hidden="1" customWidth="1"/>
    <col min="8194" max="8194" width="0.75" style="6" customWidth="1"/>
    <col min="8195" max="8203" width="2.125" style="6" customWidth="1"/>
    <col min="8204" max="8204" width="13.25" style="6" customWidth="1"/>
    <col min="8205" max="8205" width="21.625" style="6" bestFit="1" customWidth="1"/>
    <col min="8206" max="8206" width="3" style="6" customWidth="1"/>
    <col min="8207" max="8207" width="0.75" style="6" customWidth="1"/>
    <col min="8208" max="8208" width="9" style="6"/>
    <col min="8209" max="8209" width="0" style="6" hidden="1" customWidth="1"/>
    <col min="8210" max="8448" width="9" style="6"/>
    <col min="8449" max="8449" width="0" style="6" hidden="1" customWidth="1"/>
    <col min="8450" max="8450" width="0.75" style="6" customWidth="1"/>
    <col min="8451" max="8459" width="2.125" style="6" customWidth="1"/>
    <col min="8460" max="8460" width="13.25" style="6" customWidth="1"/>
    <col min="8461" max="8461" width="21.625" style="6" bestFit="1" customWidth="1"/>
    <col min="8462" max="8462" width="3" style="6" customWidth="1"/>
    <col min="8463" max="8463" width="0.75" style="6" customWidth="1"/>
    <col min="8464" max="8464" width="9" style="6"/>
    <col min="8465" max="8465" width="0" style="6" hidden="1" customWidth="1"/>
    <col min="8466" max="8704" width="9" style="6"/>
    <col min="8705" max="8705" width="0" style="6" hidden="1" customWidth="1"/>
    <col min="8706" max="8706" width="0.75" style="6" customWidth="1"/>
    <col min="8707" max="8715" width="2.125" style="6" customWidth="1"/>
    <col min="8716" max="8716" width="13.25" style="6" customWidth="1"/>
    <col min="8717" max="8717" width="21.625" style="6" bestFit="1" customWidth="1"/>
    <col min="8718" max="8718" width="3" style="6" customWidth="1"/>
    <col min="8719" max="8719" width="0.75" style="6" customWidth="1"/>
    <col min="8720" max="8720" width="9" style="6"/>
    <col min="8721" max="8721" width="0" style="6" hidden="1" customWidth="1"/>
    <col min="8722" max="8960" width="9" style="6"/>
    <col min="8961" max="8961" width="0" style="6" hidden="1" customWidth="1"/>
    <col min="8962" max="8962" width="0.75" style="6" customWidth="1"/>
    <col min="8963" max="8971" width="2.125" style="6" customWidth="1"/>
    <col min="8972" max="8972" width="13.25" style="6" customWidth="1"/>
    <col min="8973" max="8973" width="21.625" style="6" bestFit="1" customWidth="1"/>
    <col min="8974" max="8974" width="3" style="6" customWidth="1"/>
    <col min="8975" max="8975" width="0.75" style="6" customWidth="1"/>
    <col min="8976" max="8976" width="9" style="6"/>
    <col min="8977" max="8977" width="0" style="6" hidden="1" customWidth="1"/>
    <col min="8978" max="9216" width="9" style="6"/>
    <col min="9217" max="9217" width="0" style="6" hidden="1" customWidth="1"/>
    <col min="9218" max="9218" width="0.75" style="6" customWidth="1"/>
    <col min="9219" max="9227" width="2.125" style="6" customWidth="1"/>
    <col min="9228" max="9228" width="13.25" style="6" customWidth="1"/>
    <col min="9229" max="9229" width="21.625" style="6" bestFit="1" customWidth="1"/>
    <col min="9230" max="9230" width="3" style="6" customWidth="1"/>
    <col min="9231" max="9231" width="0.75" style="6" customWidth="1"/>
    <col min="9232" max="9232" width="9" style="6"/>
    <col min="9233" max="9233" width="0" style="6" hidden="1" customWidth="1"/>
    <col min="9234" max="9472" width="9" style="6"/>
    <col min="9473" max="9473" width="0" style="6" hidden="1" customWidth="1"/>
    <col min="9474" max="9474" width="0.75" style="6" customWidth="1"/>
    <col min="9475" max="9483" width="2.125" style="6" customWidth="1"/>
    <col min="9484" max="9484" width="13.25" style="6" customWidth="1"/>
    <col min="9485" max="9485" width="21.625" style="6" bestFit="1" customWidth="1"/>
    <col min="9486" max="9486" width="3" style="6" customWidth="1"/>
    <col min="9487" max="9487" width="0.75" style="6" customWidth="1"/>
    <col min="9488" max="9488" width="9" style="6"/>
    <col min="9489" max="9489" width="0" style="6" hidden="1" customWidth="1"/>
    <col min="9490" max="9728" width="9" style="6"/>
    <col min="9729" max="9729" width="0" style="6" hidden="1" customWidth="1"/>
    <col min="9730" max="9730" width="0.75" style="6" customWidth="1"/>
    <col min="9731" max="9739" width="2.125" style="6" customWidth="1"/>
    <col min="9740" max="9740" width="13.25" style="6" customWidth="1"/>
    <col min="9741" max="9741" width="21.625" style="6" bestFit="1" customWidth="1"/>
    <col min="9742" max="9742" width="3" style="6" customWidth="1"/>
    <col min="9743" max="9743" width="0.75" style="6" customWidth="1"/>
    <col min="9744" max="9744" width="9" style="6"/>
    <col min="9745" max="9745" width="0" style="6" hidden="1" customWidth="1"/>
    <col min="9746" max="9984" width="9" style="6"/>
    <col min="9985" max="9985" width="0" style="6" hidden="1" customWidth="1"/>
    <col min="9986" max="9986" width="0.75" style="6" customWidth="1"/>
    <col min="9987" max="9995" width="2.125" style="6" customWidth="1"/>
    <col min="9996" max="9996" width="13.25" style="6" customWidth="1"/>
    <col min="9997" max="9997" width="21.625" style="6" bestFit="1" customWidth="1"/>
    <col min="9998" max="9998" width="3" style="6" customWidth="1"/>
    <col min="9999" max="9999" width="0.75" style="6" customWidth="1"/>
    <col min="10000" max="10000" width="9" style="6"/>
    <col min="10001" max="10001" width="0" style="6" hidden="1" customWidth="1"/>
    <col min="10002" max="10240" width="9" style="6"/>
    <col min="10241" max="10241" width="0" style="6" hidden="1" customWidth="1"/>
    <col min="10242" max="10242" width="0.75" style="6" customWidth="1"/>
    <col min="10243" max="10251" width="2.125" style="6" customWidth="1"/>
    <col min="10252" max="10252" width="13.25" style="6" customWidth="1"/>
    <col min="10253" max="10253" width="21.625" style="6" bestFit="1" customWidth="1"/>
    <col min="10254" max="10254" width="3" style="6" customWidth="1"/>
    <col min="10255" max="10255" width="0.75" style="6" customWidth="1"/>
    <col min="10256" max="10256" width="9" style="6"/>
    <col min="10257" max="10257" width="0" style="6" hidden="1" customWidth="1"/>
    <col min="10258" max="10496" width="9" style="6"/>
    <col min="10497" max="10497" width="0" style="6" hidden="1" customWidth="1"/>
    <col min="10498" max="10498" width="0.75" style="6" customWidth="1"/>
    <col min="10499" max="10507" width="2.125" style="6" customWidth="1"/>
    <col min="10508" max="10508" width="13.25" style="6" customWidth="1"/>
    <col min="10509" max="10509" width="21.625" style="6" bestFit="1" customWidth="1"/>
    <col min="10510" max="10510" width="3" style="6" customWidth="1"/>
    <col min="10511" max="10511" width="0.75" style="6" customWidth="1"/>
    <col min="10512" max="10512" width="9" style="6"/>
    <col min="10513" max="10513" width="0" style="6" hidden="1" customWidth="1"/>
    <col min="10514" max="10752" width="9" style="6"/>
    <col min="10753" max="10753" width="0" style="6" hidden="1" customWidth="1"/>
    <col min="10754" max="10754" width="0.75" style="6" customWidth="1"/>
    <col min="10755" max="10763" width="2.125" style="6" customWidth="1"/>
    <col min="10764" max="10764" width="13.25" style="6" customWidth="1"/>
    <col min="10765" max="10765" width="21.625" style="6" bestFit="1" customWidth="1"/>
    <col min="10766" max="10766" width="3" style="6" customWidth="1"/>
    <col min="10767" max="10767" width="0.75" style="6" customWidth="1"/>
    <col min="10768" max="10768" width="9" style="6"/>
    <col min="10769" max="10769" width="0" style="6" hidden="1" customWidth="1"/>
    <col min="10770" max="11008" width="9" style="6"/>
    <col min="11009" max="11009" width="0" style="6" hidden="1" customWidth="1"/>
    <col min="11010" max="11010" width="0.75" style="6" customWidth="1"/>
    <col min="11011" max="11019" width="2.125" style="6" customWidth="1"/>
    <col min="11020" max="11020" width="13.25" style="6" customWidth="1"/>
    <col min="11021" max="11021" width="21.625" style="6" bestFit="1" customWidth="1"/>
    <col min="11022" max="11022" width="3" style="6" customWidth="1"/>
    <col min="11023" max="11023" width="0.75" style="6" customWidth="1"/>
    <col min="11024" max="11024" width="9" style="6"/>
    <col min="11025" max="11025" width="0" style="6" hidden="1" customWidth="1"/>
    <col min="11026" max="11264" width="9" style="6"/>
    <col min="11265" max="11265" width="0" style="6" hidden="1" customWidth="1"/>
    <col min="11266" max="11266" width="0.75" style="6" customWidth="1"/>
    <col min="11267" max="11275" width="2.125" style="6" customWidth="1"/>
    <col min="11276" max="11276" width="13.25" style="6" customWidth="1"/>
    <col min="11277" max="11277" width="21.625" style="6" bestFit="1" customWidth="1"/>
    <col min="11278" max="11278" width="3" style="6" customWidth="1"/>
    <col min="11279" max="11279" width="0.75" style="6" customWidth="1"/>
    <col min="11280" max="11280" width="9" style="6"/>
    <col min="11281" max="11281" width="0" style="6" hidden="1" customWidth="1"/>
    <col min="11282" max="11520" width="9" style="6"/>
    <col min="11521" max="11521" width="0" style="6" hidden="1" customWidth="1"/>
    <col min="11522" max="11522" width="0.75" style="6" customWidth="1"/>
    <col min="11523" max="11531" width="2.125" style="6" customWidth="1"/>
    <col min="11532" max="11532" width="13.25" style="6" customWidth="1"/>
    <col min="11533" max="11533" width="21.625" style="6" bestFit="1" customWidth="1"/>
    <col min="11534" max="11534" width="3" style="6" customWidth="1"/>
    <col min="11535" max="11535" width="0.75" style="6" customWidth="1"/>
    <col min="11536" max="11536" width="9" style="6"/>
    <col min="11537" max="11537" width="0" style="6" hidden="1" customWidth="1"/>
    <col min="11538" max="11776" width="9" style="6"/>
    <col min="11777" max="11777" width="0" style="6" hidden="1" customWidth="1"/>
    <col min="11778" max="11778" width="0.75" style="6" customWidth="1"/>
    <col min="11779" max="11787" width="2.125" style="6" customWidth="1"/>
    <col min="11788" max="11788" width="13.25" style="6" customWidth="1"/>
    <col min="11789" max="11789" width="21.625" style="6" bestFit="1" customWidth="1"/>
    <col min="11790" max="11790" width="3" style="6" customWidth="1"/>
    <col min="11791" max="11791" width="0.75" style="6" customWidth="1"/>
    <col min="11792" max="11792" width="9" style="6"/>
    <col min="11793" max="11793" width="0" style="6" hidden="1" customWidth="1"/>
    <col min="11794" max="12032" width="9" style="6"/>
    <col min="12033" max="12033" width="0" style="6" hidden="1" customWidth="1"/>
    <col min="12034" max="12034" width="0.75" style="6" customWidth="1"/>
    <col min="12035" max="12043" width="2.125" style="6" customWidth="1"/>
    <col min="12044" max="12044" width="13.25" style="6" customWidth="1"/>
    <col min="12045" max="12045" width="21.625" style="6" bestFit="1" customWidth="1"/>
    <col min="12046" max="12046" width="3" style="6" customWidth="1"/>
    <col min="12047" max="12047" width="0.75" style="6" customWidth="1"/>
    <col min="12048" max="12048" width="9" style="6"/>
    <col min="12049" max="12049" width="0" style="6" hidden="1" customWidth="1"/>
    <col min="12050" max="12288" width="9" style="6"/>
    <col min="12289" max="12289" width="0" style="6" hidden="1" customWidth="1"/>
    <col min="12290" max="12290" width="0.75" style="6" customWidth="1"/>
    <col min="12291" max="12299" width="2.125" style="6" customWidth="1"/>
    <col min="12300" max="12300" width="13.25" style="6" customWidth="1"/>
    <col min="12301" max="12301" width="21.625" style="6" bestFit="1" customWidth="1"/>
    <col min="12302" max="12302" width="3" style="6" customWidth="1"/>
    <col min="12303" max="12303" width="0.75" style="6" customWidth="1"/>
    <col min="12304" max="12304" width="9" style="6"/>
    <col min="12305" max="12305" width="0" style="6" hidden="1" customWidth="1"/>
    <col min="12306" max="12544" width="9" style="6"/>
    <col min="12545" max="12545" width="0" style="6" hidden="1" customWidth="1"/>
    <col min="12546" max="12546" width="0.75" style="6" customWidth="1"/>
    <col min="12547" max="12555" width="2.125" style="6" customWidth="1"/>
    <col min="12556" max="12556" width="13.25" style="6" customWidth="1"/>
    <col min="12557" max="12557" width="21.625" style="6" bestFit="1" customWidth="1"/>
    <col min="12558" max="12558" width="3" style="6" customWidth="1"/>
    <col min="12559" max="12559" width="0.75" style="6" customWidth="1"/>
    <col min="12560" max="12560" width="9" style="6"/>
    <col min="12561" max="12561" width="0" style="6" hidden="1" customWidth="1"/>
    <col min="12562" max="12800" width="9" style="6"/>
    <col min="12801" max="12801" width="0" style="6" hidden="1" customWidth="1"/>
    <col min="12802" max="12802" width="0.75" style="6" customWidth="1"/>
    <col min="12803" max="12811" width="2.125" style="6" customWidth="1"/>
    <col min="12812" max="12812" width="13.25" style="6" customWidth="1"/>
    <col min="12813" max="12813" width="21.625" style="6" bestFit="1" customWidth="1"/>
    <col min="12814" max="12814" width="3" style="6" customWidth="1"/>
    <col min="12815" max="12815" width="0.75" style="6" customWidth="1"/>
    <col min="12816" max="12816" width="9" style="6"/>
    <col min="12817" max="12817" width="0" style="6" hidden="1" customWidth="1"/>
    <col min="12818" max="13056" width="9" style="6"/>
    <col min="13057" max="13057" width="0" style="6" hidden="1" customWidth="1"/>
    <col min="13058" max="13058" width="0.75" style="6" customWidth="1"/>
    <col min="13059" max="13067" width="2.125" style="6" customWidth="1"/>
    <col min="13068" max="13068" width="13.25" style="6" customWidth="1"/>
    <col min="13069" max="13069" width="21.625" style="6" bestFit="1" customWidth="1"/>
    <col min="13070" max="13070" width="3" style="6" customWidth="1"/>
    <col min="13071" max="13071" width="0.75" style="6" customWidth="1"/>
    <col min="13072" max="13072" width="9" style="6"/>
    <col min="13073" max="13073" width="0" style="6" hidden="1" customWidth="1"/>
    <col min="13074" max="13312" width="9" style="6"/>
    <col min="13313" max="13313" width="0" style="6" hidden="1" customWidth="1"/>
    <col min="13314" max="13314" width="0.75" style="6" customWidth="1"/>
    <col min="13315" max="13323" width="2.125" style="6" customWidth="1"/>
    <col min="13324" max="13324" width="13.25" style="6" customWidth="1"/>
    <col min="13325" max="13325" width="21.625" style="6" bestFit="1" customWidth="1"/>
    <col min="13326" max="13326" width="3" style="6" customWidth="1"/>
    <col min="13327" max="13327" width="0.75" style="6" customWidth="1"/>
    <col min="13328" max="13328" width="9" style="6"/>
    <col min="13329" max="13329" width="0" style="6" hidden="1" customWidth="1"/>
    <col min="13330" max="13568" width="9" style="6"/>
    <col min="13569" max="13569" width="0" style="6" hidden="1" customWidth="1"/>
    <col min="13570" max="13570" width="0.75" style="6" customWidth="1"/>
    <col min="13571" max="13579" width="2.125" style="6" customWidth="1"/>
    <col min="13580" max="13580" width="13.25" style="6" customWidth="1"/>
    <col min="13581" max="13581" width="21.625" style="6" bestFit="1" customWidth="1"/>
    <col min="13582" max="13582" width="3" style="6" customWidth="1"/>
    <col min="13583" max="13583" width="0.75" style="6" customWidth="1"/>
    <col min="13584" max="13584" width="9" style="6"/>
    <col min="13585" max="13585" width="0" style="6" hidden="1" customWidth="1"/>
    <col min="13586" max="13824" width="9" style="6"/>
    <col min="13825" max="13825" width="0" style="6" hidden="1" customWidth="1"/>
    <col min="13826" max="13826" width="0.75" style="6" customWidth="1"/>
    <col min="13827" max="13835" width="2.125" style="6" customWidth="1"/>
    <col min="13836" max="13836" width="13.25" style="6" customWidth="1"/>
    <col min="13837" max="13837" width="21.625" style="6" bestFit="1" customWidth="1"/>
    <col min="13838" max="13838" width="3" style="6" customWidth="1"/>
    <col min="13839" max="13839" width="0.75" style="6" customWidth="1"/>
    <col min="13840" max="13840" width="9" style="6"/>
    <col min="13841" max="13841" width="0" style="6" hidden="1" customWidth="1"/>
    <col min="13842" max="14080" width="9" style="6"/>
    <col min="14081" max="14081" width="0" style="6" hidden="1" customWidth="1"/>
    <col min="14082" max="14082" width="0.75" style="6" customWidth="1"/>
    <col min="14083" max="14091" width="2.125" style="6" customWidth="1"/>
    <col min="14092" max="14092" width="13.25" style="6" customWidth="1"/>
    <col min="14093" max="14093" width="21.625" style="6" bestFit="1" customWidth="1"/>
    <col min="14094" max="14094" width="3" style="6" customWidth="1"/>
    <col min="14095" max="14095" width="0.75" style="6" customWidth="1"/>
    <col min="14096" max="14096" width="9" style="6"/>
    <col min="14097" max="14097" width="0" style="6" hidden="1" customWidth="1"/>
    <col min="14098" max="14336" width="9" style="6"/>
    <col min="14337" max="14337" width="0" style="6" hidden="1" customWidth="1"/>
    <col min="14338" max="14338" width="0.75" style="6" customWidth="1"/>
    <col min="14339" max="14347" width="2.125" style="6" customWidth="1"/>
    <col min="14348" max="14348" width="13.25" style="6" customWidth="1"/>
    <col min="14349" max="14349" width="21.625" style="6" bestFit="1" customWidth="1"/>
    <col min="14350" max="14350" width="3" style="6" customWidth="1"/>
    <col min="14351" max="14351" width="0.75" style="6" customWidth="1"/>
    <col min="14352" max="14352" width="9" style="6"/>
    <col min="14353" max="14353" width="0" style="6" hidden="1" customWidth="1"/>
    <col min="14354" max="14592" width="9" style="6"/>
    <col min="14593" max="14593" width="0" style="6" hidden="1" customWidth="1"/>
    <col min="14594" max="14594" width="0.75" style="6" customWidth="1"/>
    <col min="14595" max="14603" width="2.125" style="6" customWidth="1"/>
    <col min="14604" max="14604" width="13.25" style="6" customWidth="1"/>
    <col min="14605" max="14605" width="21.625" style="6" bestFit="1" customWidth="1"/>
    <col min="14606" max="14606" width="3" style="6" customWidth="1"/>
    <col min="14607" max="14607" width="0.75" style="6" customWidth="1"/>
    <col min="14608" max="14608" width="9" style="6"/>
    <col min="14609" max="14609" width="0" style="6" hidden="1" customWidth="1"/>
    <col min="14610" max="14848" width="9" style="6"/>
    <col min="14849" max="14849" width="0" style="6" hidden="1" customWidth="1"/>
    <col min="14850" max="14850" width="0.75" style="6" customWidth="1"/>
    <col min="14851" max="14859" width="2.125" style="6" customWidth="1"/>
    <col min="14860" max="14860" width="13.25" style="6" customWidth="1"/>
    <col min="14861" max="14861" width="21.625" style="6" bestFit="1" customWidth="1"/>
    <col min="14862" max="14862" width="3" style="6" customWidth="1"/>
    <col min="14863" max="14863" width="0.75" style="6" customWidth="1"/>
    <col min="14864" max="14864" width="9" style="6"/>
    <col min="14865" max="14865" width="0" style="6" hidden="1" customWidth="1"/>
    <col min="14866" max="15104" width="9" style="6"/>
    <col min="15105" max="15105" width="0" style="6" hidden="1" customWidth="1"/>
    <col min="15106" max="15106" width="0.75" style="6" customWidth="1"/>
    <col min="15107" max="15115" width="2.125" style="6" customWidth="1"/>
    <col min="15116" max="15116" width="13.25" style="6" customWidth="1"/>
    <col min="15117" max="15117" width="21.625" style="6" bestFit="1" customWidth="1"/>
    <col min="15118" max="15118" width="3" style="6" customWidth="1"/>
    <col min="15119" max="15119" width="0.75" style="6" customWidth="1"/>
    <col min="15120" max="15120" width="9" style="6"/>
    <col min="15121" max="15121" width="0" style="6" hidden="1" customWidth="1"/>
    <col min="15122" max="15360" width="9" style="6"/>
    <col min="15361" max="15361" width="0" style="6" hidden="1" customWidth="1"/>
    <col min="15362" max="15362" width="0.75" style="6" customWidth="1"/>
    <col min="15363" max="15371" width="2.125" style="6" customWidth="1"/>
    <col min="15372" max="15372" width="13.25" style="6" customWidth="1"/>
    <col min="15373" max="15373" width="21.625" style="6" bestFit="1" customWidth="1"/>
    <col min="15374" max="15374" width="3" style="6" customWidth="1"/>
    <col min="15375" max="15375" width="0.75" style="6" customWidth="1"/>
    <col min="15376" max="15376" width="9" style="6"/>
    <col min="15377" max="15377" width="0" style="6" hidden="1" customWidth="1"/>
    <col min="15378" max="15616" width="9" style="6"/>
    <col min="15617" max="15617" width="0" style="6" hidden="1" customWidth="1"/>
    <col min="15618" max="15618" width="0.75" style="6" customWidth="1"/>
    <col min="15619" max="15627" width="2.125" style="6" customWidth="1"/>
    <col min="15628" max="15628" width="13.25" style="6" customWidth="1"/>
    <col min="15629" max="15629" width="21.625" style="6" bestFit="1" customWidth="1"/>
    <col min="15630" max="15630" width="3" style="6" customWidth="1"/>
    <col min="15631" max="15631" width="0.75" style="6" customWidth="1"/>
    <col min="15632" max="15632" width="9" style="6"/>
    <col min="15633" max="15633" width="0" style="6" hidden="1" customWidth="1"/>
    <col min="15634" max="15872" width="9" style="6"/>
    <col min="15873" max="15873" width="0" style="6" hidden="1" customWidth="1"/>
    <col min="15874" max="15874" width="0.75" style="6" customWidth="1"/>
    <col min="15875" max="15883" width="2.125" style="6" customWidth="1"/>
    <col min="15884" max="15884" width="13.25" style="6" customWidth="1"/>
    <col min="15885" max="15885" width="21.625" style="6" bestFit="1" customWidth="1"/>
    <col min="15886" max="15886" width="3" style="6" customWidth="1"/>
    <col min="15887" max="15887" width="0.75" style="6" customWidth="1"/>
    <col min="15888" max="15888" width="9" style="6"/>
    <col min="15889" max="15889" width="0" style="6" hidden="1" customWidth="1"/>
    <col min="15890" max="16128" width="9" style="6"/>
    <col min="16129" max="16129" width="0" style="6" hidden="1" customWidth="1"/>
    <col min="16130" max="16130" width="0.75" style="6" customWidth="1"/>
    <col min="16131" max="16139" width="2.125" style="6" customWidth="1"/>
    <col min="16140" max="16140" width="13.25" style="6" customWidth="1"/>
    <col min="16141" max="16141" width="21.625" style="6" bestFit="1" customWidth="1"/>
    <col min="16142" max="16142" width="3" style="6" customWidth="1"/>
    <col min="16143" max="16143" width="0.75" style="6" customWidth="1"/>
    <col min="16144" max="16144" width="9" style="6"/>
    <col min="16145" max="16145" width="0" style="6" hidden="1" customWidth="1"/>
    <col min="16146" max="16384" width="9" style="6"/>
  </cols>
  <sheetData>
    <row r="1" spans="1:17">
      <c r="C1" s="3" t="s">
        <v>333</v>
      </c>
    </row>
    <row r="2" spans="1:17">
      <c r="C2" s="3" t="s">
        <v>548</v>
      </c>
    </row>
    <row r="3" spans="1:17">
      <c r="C3" s="3" t="s">
        <v>334</v>
      </c>
    </row>
    <row r="4" spans="1:17">
      <c r="C4" s="3" t="s">
        <v>335</v>
      </c>
    </row>
    <row r="5" spans="1:17">
      <c r="C5" s="3" t="s">
        <v>336</v>
      </c>
    </row>
    <row r="6" spans="1:17">
      <c r="C6" s="3" t="s">
        <v>337</v>
      </c>
    </row>
    <row r="7" spans="1:17">
      <c r="C7" s="3" t="s">
        <v>338</v>
      </c>
    </row>
    <row r="8" spans="1:17" s="45" customFormat="1">
      <c r="A8" s="1"/>
      <c r="B8" s="149"/>
      <c r="C8" s="149"/>
      <c r="D8" s="44"/>
      <c r="E8" s="44"/>
      <c r="F8" s="44"/>
      <c r="G8" s="44"/>
      <c r="H8" s="44"/>
      <c r="I8" s="3"/>
      <c r="J8" s="3"/>
      <c r="K8" s="3"/>
      <c r="L8" s="3"/>
      <c r="M8" s="3"/>
      <c r="N8" s="3"/>
    </row>
    <row r="9" spans="1:17" s="45" customFormat="1" ht="24">
      <c r="A9" s="1"/>
      <c r="B9" s="150"/>
      <c r="C9" s="471" t="s">
        <v>349</v>
      </c>
      <c r="D9" s="471"/>
      <c r="E9" s="471"/>
      <c r="F9" s="471"/>
      <c r="G9" s="471"/>
      <c r="H9" s="471"/>
      <c r="I9" s="471"/>
      <c r="J9" s="471"/>
      <c r="K9" s="471"/>
      <c r="L9" s="471"/>
      <c r="M9" s="471"/>
      <c r="N9" s="471"/>
    </row>
    <row r="10" spans="1:17" s="45" customFormat="1" ht="14.25">
      <c r="A10" s="151"/>
      <c r="B10" s="152"/>
      <c r="C10" s="472" t="s">
        <v>551</v>
      </c>
      <c r="D10" s="472"/>
      <c r="E10" s="472"/>
      <c r="F10" s="472"/>
      <c r="G10" s="472"/>
      <c r="H10" s="472"/>
      <c r="I10" s="472"/>
      <c r="J10" s="472"/>
      <c r="K10" s="472"/>
      <c r="L10" s="472"/>
      <c r="M10" s="472"/>
      <c r="N10" s="472"/>
    </row>
    <row r="11" spans="1:17" s="45" customFormat="1" ht="14.25">
      <c r="A11" s="151"/>
      <c r="B11" s="152"/>
      <c r="C11" s="472" t="s">
        <v>552</v>
      </c>
      <c r="D11" s="472"/>
      <c r="E11" s="472"/>
      <c r="F11" s="472"/>
      <c r="G11" s="472"/>
      <c r="H11" s="472"/>
      <c r="I11" s="472"/>
      <c r="J11" s="472"/>
      <c r="K11" s="472"/>
      <c r="L11" s="472"/>
      <c r="M11" s="472"/>
      <c r="N11" s="472"/>
    </row>
    <row r="12" spans="1:17" s="45" customFormat="1" ht="14.25" thickBot="1">
      <c r="A12" s="151"/>
      <c r="B12" s="152"/>
      <c r="C12" s="153"/>
      <c r="D12" s="153"/>
      <c r="E12" s="153"/>
      <c r="F12" s="153"/>
      <c r="G12" s="153"/>
      <c r="H12" s="153"/>
      <c r="I12" s="153"/>
      <c r="J12" s="153"/>
      <c r="K12" s="153"/>
      <c r="L12" s="153"/>
      <c r="M12" s="153"/>
      <c r="N12" s="154" t="s">
        <v>344</v>
      </c>
    </row>
    <row r="13" spans="1:17" s="45" customFormat="1">
      <c r="A13" s="151"/>
      <c r="B13" s="152"/>
      <c r="C13" s="473" t="s">
        <v>0</v>
      </c>
      <c r="D13" s="474"/>
      <c r="E13" s="474"/>
      <c r="F13" s="474"/>
      <c r="G13" s="474"/>
      <c r="H13" s="474"/>
      <c r="I13" s="474"/>
      <c r="J13" s="475"/>
      <c r="K13" s="475"/>
      <c r="L13" s="476"/>
      <c r="M13" s="480" t="s">
        <v>316</v>
      </c>
      <c r="N13" s="481"/>
    </row>
    <row r="14" spans="1:17" s="45" customFormat="1" ht="14.25" thickBot="1">
      <c r="A14" s="151" t="s">
        <v>314</v>
      </c>
      <c r="B14" s="152"/>
      <c r="C14" s="477"/>
      <c r="D14" s="478"/>
      <c r="E14" s="478"/>
      <c r="F14" s="478"/>
      <c r="G14" s="478"/>
      <c r="H14" s="478"/>
      <c r="I14" s="478"/>
      <c r="J14" s="478"/>
      <c r="K14" s="478"/>
      <c r="L14" s="479"/>
      <c r="M14" s="482"/>
      <c r="N14" s="483"/>
    </row>
    <row r="15" spans="1:17" s="45" customFormat="1">
      <c r="A15" s="155"/>
      <c r="B15" s="156"/>
      <c r="C15" s="157" t="s">
        <v>328</v>
      </c>
      <c r="D15" s="158"/>
      <c r="E15" s="158"/>
      <c r="F15" s="159"/>
      <c r="G15" s="159"/>
      <c r="H15" s="315"/>
      <c r="I15" s="159"/>
      <c r="J15" s="315"/>
      <c r="K15" s="315"/>
      <c r="L15" s="316"/>
      <c r="M15" s="160"/>
      <c r="N15" s="161"/>
      <c r="P15" s="212"/>
    </row>
    <row r="16" spans="1:17" s="45" customFormat="1">
      <c r="A16" s="1" t="s">
        <v>229</v>
      </c>
      <c r="B16" s="3"/>
      <c r="C16" s="162"/>
      <c r="D16" s="163" t="s">
        <v>230</v>
      </c>
      <c r="E16" s="163"/>
      <c r="F16" s="164"/>
      <c r="G16" s="164"/>
      <c r="H16" s="153"/>
      <c r="I16" s="164"/>
      <c r="J16" s="153"/>
      <c r="K16" s="153"/>
      <c r="L16" s="165"/>
      <c r="M16" s="166">
        <v>2260092</v>
      </c>
      <c r="N16" s="167" t="s">
        <v>347</v>
      </c>
      <c r="P16" s="212"/>
      <c r="Q16" s="45">
        <f>IF(AND(Q17="-",Q22="-"),"-",SUM(Q17,Q22))</f>
        <v>2260092404</v>
      </c>
    </row>
    <row r="17" spans="1:17" s="45" customFormat="1">
      <c r="A17" s="1" t="s">
        <v>231</v>
      </c>
      <c r="B17" s="3"/>
      <c r="C17" s="162"/>
      <c r="D17" s="163"/>
      <c r="E17" s="163" t="s">
        <v>232</v>
      </c>
      <c r="F17" s="164"/>
      <c r="G17" s="164"/>
      <c r="H17" s="164"/>
      <c r="I17" s="164"/>
      <c r="J17" s="153"/>
      <c r="K17" s="153"/>
      <c r="L17" s="165"/>
      <c r="M17" s="166">
        <v>1387608</v>
      </c>
      <c r="N17" s="167"/>
      <c r="P17" s="212"/>
      <c r="Q17" s="45">
        <f>IF(COUNTIF(Q18:Q21,"-")=COUNTA(Q18:Q21),"-",SUM(Q18:Q21))</f>
        <v>1387607518</v>
      </c>
    </row>
    <row r="18" spans="1:17" s="45" customFormat="1">
      <c r="A18" s="1" t="s">
        <v>233</v>
      </c>
      <c r="B18" s="3"/>
      <c r="C18" s="162"/>
      <c r="D18" s="163"/>
      <c r="E18" s="163"/>
      <c r="F18" s="164" t="s">
        <v>234</v>
      </c>
      <c r="G18" s="164"/>
      <c r="H18" s="164"/>
      <c r="I18" s="164"/>
      <c r="J18" s="153"/>
      <c r="K18" s="153"/>
      <c r="L18" s="165"/>
      <c r="M18" s="166">
        <v>571252</v>
      </c>
      <c r="N18" s="167"/>
      <c r="P18" s="212"/>
      <c r="Q18" s="45">
        <v>571251814</v>
      </c>
    </row>
    <row r="19" spans="1:17" s="45" customFormat="1">
      <c r="A19" s="1" t="s">
        <v>235</v>
      </c>
      <c r="B19" s="3"/>
      <c r="C19" s="162"/>
      <c r="D19" s="163"/>
      <c r="E19" s="163"/>
      <c r="F19" s="164" t="s">
        <v>236</v>
      </c>
      <c r="G19" s="164"/>
      <c r="H19" s="164"/>
      <c r="I19" s="164"/>
      <c r="J19" s="153"/>
      <c r="K19" s="153"/>
      <c r="L19" s="165"/>
      <c r="M19" s="166">
        <v>797353</v>
      </c>
      <c r="N19" s="167"/>
      <c r="P19" s="212"/>
      <c r="Q19" s="45">
        <v>797352748</v>
      </c>
    </row>
    <row r="20" spans="1:17" s="45" customFormat="1">
      <c r="A20" s="1" t="s">
        <v>237</v>
      </c>
      <c r="B20" s="3"/>
      <c r="C20" s="168"/>
      <c r="D20" s="153"/>
      <c r="E20" s="153"/>
      <c r="F20" s="153" t="s">
        <v>238</v>
      </c>
      <c r="G20" s="153"/>
      <c r="H20" s="153"/>
      <c r="I20" s="153"/>
      <c r="J20" s="153"/>
      <c r="K20" s="153"/>
      <c r="L20" s="165"/>
      <c r="M20" s="166">
        <v>7848</v>
      </c>
      <c r="N20" s="167"/>
      <c r="P20" s="212"/>
      <c r="Q20" s="45">
        <v>7847976</v>
      </c>
    </row>
    <row r="21" spans="1:17" s="45" customFormat="1">
      <c r="A21" s="1" t="s">
        <v>239</v>
      </c>
      <c r="B21" s="3"/>
      <c r="C21" s="169"/>
      <c r="D21" s="170"/>
      <c r="E21" s="153"/>
      <c r="F21" s="170" t="s">
        <v>240</v>
      </c>
      <c r="G21" s="170"/>
      <c r="H21" s="170"/>
      <c r="I21" s="170"/>
      <c r="J21" s="153"/>
      <c r="K21" s="153"/>
      <c r="L21" s="165"/>
      <c r="M21" s="166">
        <v>11155</v>
      </c>
      <c r="N21" s="167"/>
      <c r="P21" s="212"/>
      <c r="Q21" s="45">
        <v>11154980</v>
      </c>
    </row>
    <row r="22" spans="1:17" s="45" customFormat="1">
      <c r="A22" s="1" t="s">
        <v>241</v>
      </c>
      <c r="B22" s="3"/>
      <c r="C22" s="168"/>
      <c r="D22" s="170"/>
      <c r="E22" s="153" t="s">
        <v>242</v>
      </c>
      <c r="F22" s="170"/>
      <c r="G22" s="170"/>
      <c r="H22" s="170"/>
      <c r="I22" s="170"/>
      <c r="J22" s="153"/>
      <c r="K22" s="153"/>
      <c r="L22" s="165"/>
      <c r="M22" s="166">
        <v>872485</v>
      </c>
      <c r="N22" s="167"/>
      <c r="P22" s="212"/>
      <c r="Q22" s="45">
        <f>IF(COUNTIF(Q23:Q26,"-")=COUNTA(Q23:Q26),"-",SUM(Q23:Q26))</f>
        <v>872484886</v>
      </c>
    </row>
    <row r="23" spans="1:17" s="45" customFormat="1">
      <c r="A23" s="1" t="s">
        <v>243</v>
      </c>
      <c r="B23" s="3"/>
      <c r="C23" s="168"/>
      <c r="D23" s="170"/>
      <c r="E23" s="170"/>
      <c r="F23" s="153" t="s">
        <v>244</v>
      </c>
      <c r="G23" s="170"/>
      <c r="H23" s="170"/>
      <c r="I23" s="170"/>
      <c r="J23" s="153"/>
      <c r="K23" s="153"/>
      <c r="L23" s="165"/>
      <c r="M23" s="166">
        <v>677634</v>
      </c>
      <c r="N23" s="167"/>
      <c r="P23" s="212"/>
      <c r="Q23" s="45">
        <v>677633677</v>
      </c>
    </row>
    <row r="24" spans="1:17" s="45" customFormat="1">
      <c r="A24" s="1" t="s">
        <v>245</v>
      </c>
      <c r="B24" s="3"/>
      <c r="C24" s="168"/>
      <c r="D24" s="170"/>
      <c r="E24" s="170"/>
      <c r="F24" s="153" t="s">
        <v>246</v>
      </c>
      <c r="G24" s="170"/>
      <c r="H24" s="170"/>
      <c r="I24" s="170"/>
      <c r="J24" s="153"/>
      <c r="K24" s="153"/>
      <c r="L24" s="165"/>
      <c r="M24" s="166">
        <v>102040</v>
      </c>
      <c r="N24" s="167"/>
      <c r="P24" s="212"/>
      <c r="Q24" s="45">
        <v>102039847</v>
      </c>
    </row>
    <row r="25" spans="1:17" s="45" customFormat="1">
      <c r="A25" s="1" t="s">
        <v>247</v>
      </c>
      <c r="B25" s="3"/>
      <c r="C25" s="168"/>
      <c r="D25" s="153"/>
      <c r="E25" s="170"/>
      <c r="F25" s="153" t="s">
        <v>248</v>
      </c>
      <c r="G25" s="170"/>
      <c r="H25" s="170"/>
      <c r="I25" s="170"/>
      <c r="J25" s="153"/>
      <c r="K25" s="153"/>
      <c r="L25" s="165"/>
      <c r="M25" s="166">
        <v>73385</v>
      </c>
      <c r="N25" s="171"/>
      <c r="P25" s="212"/>
      <c r="Q25" s="45">
        <v>73385117</v>
      </c>
    </row>
    <row r="26" spans="1:17" s="45" customFormat="1">
      <c r="A26" s="1" t="s">
        <v>249</v>
      </c>
      <c r="B26" s="3"/>
      <c r="C26" s="168"/>
      <c r="D26" s="153"/>
      <c r="E26" s="172"/>
      <c r="F26" s="170" t="s">
        <v>240</v>
      </c>
      <c r="G26" s="153"/>
      <c r="H26" s="170"/>
      <c r="I26" s="170"/>
      <c r="J26" s="153"/>
      <c r="K26" s="153"/>
      <c r="L26" s="165"/>
      <c r="M26" s="166">
        <v>19426</v>
      </c>
      <c r="N26" s="167"/>
      <c r="P26" s="212"/>
      <c r="Q26" s="45">
        <v>19426245</v>
      </c>
    </row>
    <row r="27" spans="1:17" s="45" customFormat="1">
      <c r="A27" s="1" t="s">
        <v>250</v>
      </c>
      <c r="B27" s="3"/>
      <c r="C27" s="168"/>
      <c r="D27" s="153" t="s">
        <v>251</v>
      </c>
      <c r="E27" s="172"/>
      <c r="F27" s="170"/>
      <c r="G27" s="170"/>
      <c r="H27" s="170"/>
      <c r="I27" s="170"/>
      <c r="J27" s="153"/>
      <c r="K27" s="153"/>
      <c r="L27" s="165"/>
      <c r="M27" s="166">
        <v>2810324</v>
      </c>
      <c r="N27" s="167" t="s">
        <v>347</v>
      </c>
      <c r="P27" s="212"/>
      <c r="Q27" s="45">
        <f>IF(COUNTIF(Q28:Q31,"-")=COUNTA(Q28:Q31),"-",SUM(Q28:Q31))</f>
        <v>2810324217</v>
      </c>
    </row>
    <row r="28" spans="1:17" s="45" customFormat="1">
      <c r="A28" s="1" t="s">
        <v>252</v>
      </c>
      <c r="B28" s="3"/>
      <c r="C28" s="168"/>
      <c r="D28" s="153"/>
      <c r="E28" s="172" t="s">
        <v>253</v>
      </c>
      <c r="F28" s="170"/>
      <c r="G28" s="170"/>
      <c r="H28" s="170"/>
      <c r="I28" s="170"/>
      <c r="J28" s="153"/>
      <c r="K28" s="153"/>
      <c r="L28" s="165"/>
      <c r="M28" s="166">
        <v>1906236</v>
      </c>
      <c r="N28" s="167"/>
      <c r="P28" s="212"/>
      <c r="Q28" s="45">
        <v>1906235547</v>
      </c>
    </row>
    <row r="29" spans="1:17" s="45" customFormat="1">
      <c r="A29" s="1" t="s">
        <v>254</v>
      </c>
      <c r="B29" s="3"/>
      <c r="C29" s="168"/>
      <c r="D29" s="153"/>
      <c r="E29" s="172" t="s">
        <v>255</v>
      </c>
      <c r="F29" s="170"/>
      <c r="G29" s="170"/>
      <c r="H29" s="170"/>
      <c r="I29" s="170"/>
      <c r="J29" s="153"/>
      <c r="K29" s="153"/>
      <c r="L29" s="165"/>
      <c r="M29" s="166">
        <v>710538</v>
      </c>
      <c r="N29" s="167"/>
      <c r="P29" s="212"/>
      <c r="Q29" s="45">
        <v>710537827</v>
      </c>
    </row>
    <row r="30" spans="1:17" s="45" customFormat="1">
      <c r="A30" s="1" t="s">
        <v>256</v>
      </c>
      <c r="B30" s="3"/>
      <c r="C30" s="168"/>
      <c r="D30" s="153"/>
      <c r="E30" s="172" t="s">
        <v>257</v>
      </c>
      <c r="F30" s="170"/>
      <c r="G30" s="170"/>
      <c r="H30" s="170"/>
      <c r="I30" s="170"/>
      <c r="J30" s="153"/>
      <c r="K30" s="153"/>
      <c r="L30" s="165"/>
      <c r="M30" s="166">
        <v>63796</v>
      </c>
      <c r="N30" s="167"/>
      <c r="P30" s="212"/>
      <c r="Q30" s="45">
        <v>63795720</v>
      </c>
    </row>
    <row r="31" spans="1:17" s="45" customFormat="1">
      <c r="A31" s="1" t="s">
        <v>258</v>
      </c>
      <c r="B31" s="3"/>
      <c r="C31" s="168"/>
      <c r="D31" s="153"/>
      <c r="E31" s="172" t="s">
        <v>259</v>
      </c>
      <c r="F31" s="170"/>
      <c r="G31" s="170"/>
      <c r="H31" s="170"/>
      <c r="I31" s="172"/>
      <c r="J31" s="153"/>
      <c r="K31" s="153"/>
      <c r="L31" s="165"/>
      <c r="M31" s="166">
        <v>129755</v>
      </c>
      <c r="N31" s="167"/>
      <c r="P31" s="212"/>
      <c r="Q31" s="45">
        <v>129755123</v>
      </c>
    </row>
    <row r="32" spans="1:17" s="45" customFormat="1">
      <c r="A32" s="1" t="s">
        <v>260</v>
      </c>
      <c r="B32" s="3"/>
      <c r="C32" s="168"/>
      <c r="D32" s="153" t="s">
        <v>261</v>
      </c>
      <c r="E32" s="172"/>
      <c r="F32" s="170"/>
      <c r="G32" s="170"/>
      <c r="H32" s="170"/>
      <c r="I32" s="172"/>
      <c r="J32" s="153"/>
      <c r="K32" s="153"/>
      <c r="L32" s="165"/>
      <c r="M32" s="166">
        <v>5610</v>
      </c>
      <c r="N32" s="167"/>
      <c r="P32" s="212"/>
      <c r="Q32" s="45">
        <f>IF(COUNTIF(Q33:Q34,"-")=COUNTA(Q33:Q34),"-",SUM(Q33:Q34))</f>
        <v>5610000</v>
      </c>
    </row>
    <row r="33" spans="1:17" s="45" customFormat="1">
      <c r="A33" s="1" t="s">
        <v>262</v>
      </c>
      <c r="B33" s="3"/>
      <c r="C33" s="168"/>
      <c r="D33" s="153"/>
      <c r="E33" s="172" t="s">
        <v>263</v>
      </c>
      <c r="F33" s="170"/>
      <c r="G33" s="170"/>
      <c r="H33" s="170"/>
      <c r="I33" s="170"/>
      <c r="J33" s="153"/>
      <c r="K33" s="153"/>
      <c r="L33" s="165"/>
      <c r="M33" s="166" t="s">
        <v>553</v>
      </c>
      <c r="N33" s="167"/>
      <c r="P33" s="212"/>
      <c r="Q33" s="45" t="s">
        <v>11</v>
      </c>
    </row>
    <row r="34" spans="1:17" s="45" customFormat="1">
      <c r="A34" s="1" t="s">
        <v>264</v>
      </c>
      <c r="B34" s="3"/>
      <c r="C34" s="168"/>
      <c r="D34" s="153"/>
      <c r="E34" s="172" t="s">
        <v>240</v>
      </c>
      <c r="F34" s="170"/>
      <c r="G34" s="170"/>
      <c r="H34" s="170"/>
      <c r="I34" s="170"/>
      <c r="J34" s="153"/>
      <c r="K34" s="153"/>
      <c r="L34" s="165"/>
      <c r="M34" s="166">
        <v>5610</v>
      </c>
      <c r="N34" s="167"/>
      <c r="P34" s="212"/>
      <c r="Q34" s="45">
        <v>5610000</v>
      </c>
    </row>
    <row r="35" spans="1:17" s="45" customFormat="1">
      <c r="A35" s="1" t="s">
        <v>265</v>
      </c>
      <c r="B35" s="3"/>
      <c r="C35" s="168"/>
      <c r="D35" s="153" t="s">
        <v>266</v>
      </c>
      <c r="E35" s="172"/>
      <c r="F35" s="170"/>
      <c r="G35" s="170"/>
      <c r="H35" s="170"/>
      <c r="I35" s="170"/>
      <c r="J35" s="153"/>
      <c r="K35" s="153"/>
      <c r="L35" s="165"/>
      <c r="M35" s="166" t="s">
        <v>553</v>
      </c>
      <c r="N35" s="167"/>
      <c r="P35" s="212"/>
      <c r="Q35" s="45" t="s">
        <v>11</v>
      </c>
    </row>
    <row r="36" spans="1:17" s="45" customFormat="1">
      <c r="A36" s="1" t="s">
        <v>227</v>
      </c>
      <c r="B36" s="3"/>
      <c r="C36" s="173" t="s">
        <v>228</v>
      </c>
      <c r="D36" s="174"/>
      <c r="E36" s="175"/>
      <c r="F36" s="176"/>
      <c r="G36" s="176"/>
      <c r="H36" s="176"/>
      <c r="I36" s="176"/>
      <c r="J36" s="174"/>
      <c r="K36" s="174"/>
      <c r="L36" s="177"/>
      <c r="M36" s="178">
        <v>544622</v>
      </c>
      <c r="N36" s="179"/>
      <c r="P36" s="212"/>
      <c r="Q36" s="45">
        <f>IF(COUNTIF(Q16:Q35,"-")=COUNTA(Q16:Q35),"-",SUM(Q27,Q35)-SUM(Q16,Q32))</f>
        <v>544621813</v>
      </c>
    </row>
    <row r="37" spans="1:17" s="45" customFormat="1">
      <c r="A37" s="1"/>
      <c r="B37" s="3"/>
      <c r="C37" s="168" t="s">
        <v>329</v>
      </c>
      <c r="D37" s="153"/>
      <c r="E37" s="172"/>
      <c r="F37" s="170"/>
      <c r="G37" s="170"/>
      <c r="H37" s="170"/>
      <c r="I37" s="172"/>
      <c r="J37" s="153"/>
      <c r="K37" s="153"/>
      <c r="L37" s="165"/>
      <c r="M37" s="180"/>
      <c r="N37" s="181"/>
      <c r="P37" s="212"/>
    </row>
    <row r="38" spans="1:17" s="45" customFormat="1">
      <c r="A38" s="1" t="s">
        <v>269</v>
      </c>
      <c r="B38" s="3"/>
      <c r="C38" s="168"/>
      <c r="D38" s="153" t="s">
        <v>270</v>
      </c>
      <c r="E38" s="172"/>
      <c r="F38" s="170"/>
      <c r="G38" s="170"/>
      <c r="H38" s="170"/>
      <c r="I38" s="170"/>
      <c r="J38" s="153"/>
      <c r="K38" s="153"/>
      <c r="L38" s="165"/>
      <c r="M38" s="166">
        <v>741496</v>
      </c>
      <c r="N38" s="167"/>
      <c r="P38" s="212"/>
      <c r="Q38" s="45">
        <f>IF(COUNTIF(Q39:Q43,"-")=COUNTA(Q39:Q43),"-",SUM(Q39:Q43))</f>
        <v>741495551</v>
      </c>
    </row>
    <row r="39" spans="1:17" s="45" customFormat="1">
      <c r="A39" s="1" t="s">
        <v>271</v>
      </c>
      <c r="B39" s="3"/>
      <c r="C39" s="168"/>
      <c r="D39" s="153"/>
      <c r="E39" s="172" t="s">
        <v>272</v>
      </c>
      <c r="F39" s="170"/>
      <c r="G39" s="170"/>
      <c r="H39" s="170"/>
      <c r="I39" s="170"/>
      <c r="J39" s="153"/>
      <c r="K39" s="153"/>
      <c r="L39" s="165"/>
      <c r="M39" s="166">
        <v>668785</v>
      </c>
      <c r="N39" s="167"/>
      <c r="P39" s="212"/>
      <c r="Q39" s="45">
        <v>668784644</v>
      </c>
    </row>
    <row r="40" spans="1:17" s="45" customFormat="1">
      <c r="A40" s="1" t="s">
        <v>273</v>
      </c>
      <c r="B40" s="3"/>
      <c r="C40" s="168"/>
      <c r="D40" s="153"/>
      <c r="E40" s="172" t="s">
        <v>274</v>
      </c>
      <c r="F40" s="170"/>
      <c r="G40" s="170"/>
      <c r="H40" s="170"/>
      <c r="I40" s="170"/>
      <c r="J40" s="153"/>
      <c r="K40" s="153"/>
      <c r="L40" s="165"/>
      <c r="M40" s="166">
        <v>72111</v>
      </c>
      <c r="N40" s="167"/>
      <c r="P40" s="212"/>
      <c r="Q40" s="45">
        <v>72110907</v>
      </c>
    </row>
    <row r="41" spans="1:17" s="45" customFormat="1">
      <c r="A41" s="1" t="s">
        <v>275</v>
      </c>
      <c r="B41" s="3"/>
      <c r="C41" s="168"/>
      <c r="D41" s="153"/>
      <c r="E41" s="172" t="s">
        <v>276</v>
      </c>
      <c r="F41" s="170"/>
      <c r="G41" s="170"/>
      <c r="H41" s="170"/>
      <c r="I41" s="170"/>
      <c r="J41" s="153"/>
      <c r="K41" s="153"/>
      <c r="L41" s="165"/>
      <c r="M41" s="166" t="s">
        <v>553</v>
      </c>
      <c r="N41" s="167"/>
      <c r="P41" s="212"/>
      <c r="Q41" s="45" t="s">
        <v>11</v>
      </c>
    </row>
    <row r="42" spans="1:17" s="45" customFormat="1">
      <c r="A42" s="1" t="s">
        <v>277</v>
      </c>
      <c r="B42" s="3"/>
      <c r="C42" s="168"/>
      <c r="D42" s="153"/>
      <c r="E42" s="172" t="s">
        <v>278</v>
      </c>
      <c r="F42" s="170"/>
      <c r="G42" s="170"/>
      <c r="H42" s="170"/>
      <c r="I42" s="170"/>
      <c r="J42" s="153"/>
      <c r="K42" s="153"/>
      <c r="L42" s="165"/>
      <c r="M42" s="166">
        <v>600</v>
      </c>
      <c r="N42" s="167"/>
      <c r="P42" s="212"/>
      <c r="Q42" s="45">
        <v>600000</v>
      </c>
    </row>
    <row r="43" spans="1:17" s="45" customFormat="1">
      <c r="A43" s="1" t="s">
        <v>279</v>
      </c>
      <c r="B43" s="3"/>
      <c r="C43" s="168"/>
      <c r="D43" s="153"/>
      <c r="E43" s="172" t="s">
        <v>240</v>
      </c>
      <c r="F43" s="170"/>
      <c r="G43" s="170"/>
      <c r="H43" s="170"/>
      <c r="I43" s="170"/>
      <c r="J43" s="153"/>
      <c r="K43" s="153"/>
      <c r="L43" s="165"/>
      <c r="M43" s="166" t="s">
        <v>553</v>
      </c>
      <c r="N43" s="167"/>
      <c r="P43" s="212"/>
      <c r="Q43" s="45" t="s">
        <v>11</v>
      </c>
    </row>
    <row r="44" spans="1:17" s="45" customFormat="1">
      <c r="A44" s="1" t="s">
        <v>280</v>
      </c>
      <c r="B44" s="3"/>
      <c r="C44" s="168"/>
      <c r="D44" s="153" t="s">
        <v>281</v>
      </c>
      <c r="E44" s="172"/>
      <c r="F44" s="170"/>
      <c r="G44" s="170"/>
      <c r="H44" s="170"/>
      <c r="I44" s="172"/>
      <c r="J44" s="153"/>
      <c r="K44" s="153"/>
      <c r="L44" s="165"/>
      <c r="M44" s="166">
        <v>370829</v>
      </c>
      <c r="N44" s="167"/>
      <c r="P44" s="212"/>
      <c r="Q44" s="45">
        <f>IF(COUNTIF(Q45:Q49,"-")=COUNTA(Q45:Q49),"-",SUM(Q45:Q49))</f>
        <v>370829424</v>
      </c>
    </row>
    <row r="45" spans="1:17" s="45" customFormat="1">
      <c r="A45" s="1" t="s">
        <v>282</v>
      </c>
      <c r="B45" s="3"/>
      <c r="C45" s="168"/>
      <c r="D45" s="153"/>
      <c r="E45" s="172" t="s">
        <v>255</v>
      </c>
      <c r="F45" s="170"/>
      <c r="G45" s="170"/>
      <c r="H45" s="170"/>
      <c r="I45" s="172"/>
      <c r="J45" s="153"/>
      <c r="K45" s="153"/>
      <c r="L45" s="165"/>
      <c r="M45" s="166">
        <v>41909</v>
      </c>
      <c r="N45" s="167"/>
      <c r="P45" s="212"/>
      <c r="Q45" s="45">
        <v>41909000</v>
      </c>
    </row>
    <row r="46" spans="1:17" s="45" customFormat="1">
      <c r="A46" s="1" t="s">
        <v>283</v>
      </c>
      <c r="B46" s="3"/>
      <c r="C46" s="168"/>
      <c r="D46" s="153"/>
      <c r="E46" s="172" t="s">
        <v>284</v>
      </c>
      <c r="F46" s="170"/>
      <c r="G46" s="170"/>
      <c r="H46" s="170"/>
      <c r="I46" s="172"/>
      <c r="J46" s="153"/>
      <c r="K46" s="153"/>
      <c r="L46" s="165"/>
      <c r="M46" s="166">
        <v>309642</v>
      </c>
      <c r="N46" s="167"/>
      <c r="P46" s="212"/>
      <c r="Q46" s="45">
        <v>309642319</v>
      </c>
    </row>
    <row r="47" spans="1:17" s="45" customFormat="1">
      <c r="A47" s="1" t="s">
        <v>285</v>
      </c>
      <c r="B47" s="3"/>
      <c r="C47" s="168"/>
      <c r="D47" s="153"/>
      <c r="E47" s="172" t="s">
        <v>286</v>
      </c>
      <c r="F47" s="170"/>
      <c r="G47" s="153"/>
      <c r="H47" s="170"/>
      <c r="I47" s="170"/>
      <c r="J47" s="153"/>
      <c r="K47" s="153"/>
      <c r="L47" s="165"/>
      <c r="M47" s="166" t="s">
        <v>553</v>
      </c>
      <c r="N47" s="167"/>
      <c r="P47" s="212"/>
      <c r="Q47" s="45" t="s">
        <v>11</v>
      </c>
    </row>
    <row r="48" spans="1:17" s="45" customFormat="1">
      <c r="A48" s="1" t="s">
        <v>287</v>
      </c>
      <c r="B48" s="3"/>
      <c r="C48" s="168"/>
      <c r="D48" s="153"/>
      <c r="E48" s="172" t="s">
        <v>288</v>
      </c>
      <c r="F48" s="170"/>
      <c r="G48" s="153"/>
      <c r="H48" s="170"/>
      <c r="I48" s="170"/>
      <c r="J48" s="153"/>
      <c r="K48" s="153"/>
      <c r="L48" s="165"/>
      <c r="M48" s="166">
        <v>19278</v>
      </c>
      <c r="N48" s="167"/>
      <c r="P48" s="212"/>
      <c r="Q48" s="45">
        <v>19278105</v>
      </c>
    </row>
    <row r="49" spans="1:17" s="45" customFormat="1">
      <c r="A49" s="1" t="s">
        <v>289</v>
      </c>
      <c r="B49" s="3"/>
      <c r="C49" s="168"/>
      <c r="D49" s="153"/>
      <c r="E49" s="172" t="s">
        <v>259</v>
      </c>
      <c r="F49" s="170"/>
      <c r="G49" s="170"/>
      <c r="H49" s="170"/>
      <c r="I49" s="170"/>
      <c r="J49" s="153"/>
      <c r="K49" s="153"/>
      <c r="L49" s="165"/>
      <c r="M49" s="166" t="s">
        <v>553</v>
      </c>
      <c r="N49" s="167"/>
      <c r="P49" s="212"/>
      <c r="Q49" s="45" t="s">
        <v>11</v>
      </c>
    </row>
    <row r="50" spans="1:17" s="45" customFormat="1">
      <c r="A50" s="1" t="s">
        <v>267</v>
      </c>
      <c r="B50" s="3"/>
      <c r="C50" s="173" t="s">
        <v>268</v>
      </c>
      <c r="D50" s="174"/>
      <c r="E50" s="175"/>
      <c r="F50" s="176"/>
      <c r="G50" s="176"/>
      <c r="H50" s="176"/>
      <c r="I50" s="176"/>
      <c r="J50" s="174"/>
      <c r="K50" s="174"/>
      <c r="L50" s="177"/>
      <c r="M50" s="178">
        <v>-370666</v>
      </c>
      <c r="N50" s="179" t="s">
        <v>347</v>
      </c>
      <c r="P50" s="212"/>
      <c r="Q50" s="45">
        <f>IF(AND(Q38="-",Q44="-"),"-",SUM(Q44)-SUM(Q38))</f>
        <v>-370666127</v>
      </c>
    </row>
    <row r="51" spans="1:17" s="45" customFormat="1">
      <c r="A51" s="1"/>
      <c r="B51" s="3"/>
      <c r="C51" s="168" t="s">
        <v>330</v>
      </c>
      <c r="D51" s="153"/>
      <c r="E51" s="172"/>
      <c r="F51" s="170"/>
      <c r="G51" s="170"/>
      <c r="H51" s="170"/>
      <c r="I51" s="170"/>
      <c r="J51" s="153"/>
      <c r="K51" s="153"/>
      <c r="L51" s="165"/>
      <c r="M51" s="180"/>
      <c r="N51" s="181"/>
      <c r="P51" s="212"/>
    </row>
    <row r="52" spans="1:17" s="45" customFormat="1">
      <c r="A52" s="1" t="s">
        <v>292</v>
      </c>
      <c r="B52" s="3"/>
      <c r="C52" s="168"/>
      <c r="D52" s="153" t="s">
        <v>293</v>
      </c>
      <c r="E52" s="172"/>
      <c r="F52" s="170"/>
      <c r="G52" s="170"/>
      <c r="H52" s="170"/>
      <c r="I52" s="170"/>
      <c r="J52" s="153"/>
      <c r="K52" s="153"/>
      <c r="L52" s="165"/>
      <c r="M52" s="166">
        <v>262188</v>
      </c>
      <c r="N52" s="167"/>
      <c r="P52" s="212"/>
      <c r="Q52" s="45">
        <f>IF(COUNTIF(Q53:Q54,"-")=COUNTA(Q53:Q54),"-",SUM(Q53:Q54))</f>
        <v>262187840</v>
      </c>
    </row>
    <row r="53" spans="1:17" s="45" customFormat="1">
      <c r="A53" s="1" t="s">
        <v>294</v>
      </c>
      <c r="B53" s="3"/>
      <c r="C53" s="168"/>
      <c r="D53" s="153"/>
      <c r="E53" s="172" t="s">
        <v>331</v>
      </c>
      <c r="F53" s="170"/>
      <c r="G53" s="170"/>
      <c r="H53" s="170"/>
      <c r="I53" s="170"/>
      <c r="J53" s="153"/>
      <c r="K53" s="153"/>
      <c r="L53" s="165"/>
      <c r="M53" s="166">
        <v>262188</v>
      </c>
      <c r="N53" s="167"/>
      <c r="P53" s="212"/>
      <c r="Q53" s="45">
        <v>262187840</v>
      </c>
    </row>
    <row r="54" spans="1:17" s="45" customFormat="1">
      <c r="A54" s="1" t="s">
        <v>295</v>
      </c>
      <c r="B54" s="3"/>
      <c r="C54" s="168"/>
      <c r="D54" s="153"/>
      <c r="E54" s="172" t="s">
        <v>240</v>
      </c>
      <c r="F54" s="170"/>
      <c r="G54" s="170"/>
      <c r="H54" s="170"/>
      <c r="I54" s="170"/>
      <c r="J54" s="153"/>
      <c r="K54" s="153"/>
      <c r="L54" s="165"/>
      <c r="M54" s="166" t="s">
        <v>553</v>
      </c>
      <c r="N54" s="167"/>
      <c r="P54" s="212"/>
      <c r="Q54" s="45" t="s">
        <v>11</v>
      </c>
    </row>
    <row r="55" spans="1:17" s="45" customFormat="1">
      <c r="A55" s="1" t="s">
        <v>296</v>
      </c>
      <c r="B55" s="3"/>
      <c r="C55" s="168"/>
      <c r="D55" s="153" t="s">
        <v>297</v>
      </c>
      <c r="E55" s="172"/>
      <c r="F55" s="170"/>
      <c r="G55" s="170"/>
      <c r="H55" s="170"/>
      <c r="I55" s="170"/>
      <c r="J55" s="153"/>
      <c r="K55" s="153"/>
      <c r="L55" s="165"/>
      <c r="M55" s="166">
        <v>165904</v>
      </c>
      <c r="N55" s="167"/>
      <c r="P55" s="212"/>
      <c r="Q55" s="45">
        <f>IF(COUNTIF(Q56:Q57,"-")=COUNTA(Q56:Q57),"-",SUM(Q56:Q57))</f>
        <v>165904000</v>
      </c>
    </row>
    <row r="56" spans="1:17" s="45" customFormat="1">
      <c r="A56" s="1" t="s">
        <v>298</v>
      </c>
      <c r="B56" s="3"/>
      <c r="C56" s="168"/>
      <c r="D56" s="153"/>
      <c r="E56" s="172" t="s">
        <v>332</v>
      </c>
      <c r="F56" s="170"/>
      <c r="G56" s="170"/>
      <c r="H56" s="170"/>
      <c r="I56" s="164"/>
      <c r="J56" s="153"/>
      <c r="K56" s="153"/>
      <c r="L56" s="165"/>
      <c r="M56" s="166">
        <v>165904</v>
      </c>
      <c r="N56" s="167"/>
      <c r="P56" s="212"/>
      <c r="Q56" s="45">
        <v>165904000</v>
      </c>
    </row>
    <row r="57" spans="1:17" s="45" customFormat="1">
      <c r="A57" s="1" t="s">
        <v>299</v>
      </c>
      <c r="B57" s="3"/>
      <c r="C57" s="168"/>
      <c r="D57" s="153"/>
      <c r="E57" s="172" t="s">
        <v>259</v>
      </c>
      <c r="F57" s="170"/>
      <c r="G57" s="170"/>
      <c r="H57" s="170"/>
      <c r="I57" s="314"/>
      <c r="J57" s="153"/>
      <c r="K57" s="153"/>
      <c r="L57" s="165"/>
      <c r="M57" s="166" t="s">
        <v>553</v>
      </c>
      <c r="N57" s="167"/>
      <c r="P57" s="212"/>
      <c r="Q57" s="45" t="s">
        <v>11</v>
      </c>
    </row>
    <row r="58" spans="1:17" s="45" customFormat="1">
      <c r="A58" s="1" t="s">
        <v>290</v>
      </c>
      <c r="B58" s="3"/>
      <c r="C58" s="173" t="s">
        <v>291</v>
      </c>
      <c r="D58" s="174"/>
      <c r="E58" s="175"/>
      <c r="F58" s="176"/>
      <c r="G58" s="176"/>
      <c r="H58" s="176"/>
      <c r="I58" s="313"/>
      <c r="J58" s="174"/>
      <c r="K58" s="174"/>
      <c r="L58" s="177"/>
      <c r="M58" s="178">
        <v>-96284</v>
      </c>
      <c r="N58" s="179"/>
      <c r="P58" s="212"/>
      <c r="Q58" s="45">
        <f>IF(AND(Q52="-",Q55="-"),"-",SUM(Q55)-SUM(Q52))</f>
        <v>-96283840</v>
      </c>
    </row>
    <row r="59" spans="1:17" s="45" customFormat="1">
      <c r="A59" s="1" t="s">
        <v>300</v>
      </c>
      <c r="B59" s="3"/>
      <c r="C59" s="484" t="s">
        <v>301</v>
      </c>
      <c r="D59" s="485"/>
      <c r="E59" s="485"/>
      <c r="F59" s="485"/>
      <c r="G59" s="485"/>
      <c r="H59" s="485"/>
      <c r="I59" s="485"/>
      <c r="J59" s="485"/>
      <c r="K59" s="485"/>
      <c r="L59" s="486"/>
      <c r="M59" s="178">
        <v>77672</v>
      </c>
      <c r="N59" s="179"/>
      <c r="P59" s="212"/>
      <c r="Q59" s="45">
        <f>IF(AND(Q36="-",Q50="-",Q58="-"),"-",SUM(Q36,Q50,Q58))</f>
        <v>77671846</v>
      </c>
    </row>
    <row r="60" spans="1:17" s="45" customFormat="1" ht="14.25" thickBot="1">
      <c r="A60" s="1" t="s">
        <v>302</v>
      </c>
      <c r="B60" s="3"/>
      <c r="C60" s="462" t="s">
        <v>303</v>
      </c>
      <c r="D60" s="463"/>
      <c r="E60" s="463"/>
      <c r="F60" s="463"/>
      <c r="G60" s="463"/>
      <c r="H60" s="463"/>
      <c r="I60" s="463"/>
      <c r="J60" s="463"/>
      <c r="K60" s="463"/>
      <c r="L60" s="464"/>
      <c r="M60" s="178">
        <v>1516744</v>
      </c>
      <c r="N60" s="179"/>
      <c r="P60" s="212"/>
      <c r="Q60" s="45">
        <v>1516744305</v>
      </c>
    </row>
    <row r="61" spans="1:17" s="45" customFormat="1" ht="14.25" hidden="1" thickBot="1">
      <c r="A61" s="1">
        <v>4435000</v>
      </c>
      <c r="B61" s="3"/>
      <c r="C61" s="465" t="s">
        <v>221</v>
      </c>
      <c r="D61" s="466"/>
      <c r="E61" s="466"/>
      <c r="F61" s="466"/>
      <c r="G61" s="466"/>
      <c r="H61" s="466"/>
      <c r="I61" s="466"/>
      <c r="J61" s="466"/>
      <c r="K61" s="466"/>
      <c r="L61" s="467"/>
      <c r="M61" s="182" t="s">
        <v>553</v>
      </c>
      <c r="N61" s="179"/>
      <c r="P61" s="212"/>
      <c r="Q61" s="45" t="s">
        <v>553</v>
      </c>
    </row>
    <row r="62" spans="1:17" s="45" customFormat="1" ht="14.25" thickBot="1">
      <c r="A62" s="1" t="s">
        <v>304</v>
      </c>
      <c r="B62" s="3"/>
      <c r="C62" s="468" t="s">
        <v>305</v>
      </c>
      <c r="D62" s="469"/>
      <c r="E62" s="469"/>
      <c r="F62" s="469"/>
      <c r="G62" s="469"/>
      <c r="H62" s="469"/>
      <c r="I62" s="469"/>
      <c r="J62" s="469"/>
      <c r="K62" s="469"/>
      <c r="L62" s="470"/>
      <c r="M62" s="183">
        <v>1594416</v>
      </c>
      <c r="N62" s="184"/>
      <c r="P62" s="212"/>
      <c r="Q62" s="45">
        <f>IF(COUNTIF(Q59:Q61,"-")=COUNTA(Q59:Q61),"-",SUM(Q59:Q61))</f>
        <v>1594416151</v>
      </c>
    </row>
    <row r="63" spans="1:17" s="45" customFormat="1" ht="14.25" thickBot="1">
      <c r="A63" s="1"/>
      <c r="B63" s="3"/>
      <c r="C63" s="185"/>
      <c r="D63" s="185"/>
      <c r="E63" s="185"/>
      <c r="F63" s="185"/>
      <c r="G63" s="185"/>
      <c r="H63" s="185"/>
      <c r="I63" s="185"/>
      <c r="J63" s="185"/>
      <c r="K63" s="185"/>
      <c r="L63" s="185"/>
      <c r="M63" s="186"/>
      <c r="N63" s="187"/>
      <c r="P63" s="212"/>
    </row>
    <row r="64" spans="1:17" s="45" customFormat="1">
      <c r="A64" s="1" t="s">
        <v>306</v>
      </c>
      <c r="B64" s="3"/>
      <c r="C64" s="188" t="s">
        <v>307</v>
      </c>
      <c r="D64" s="189"/>
      <c r="E64" s="189"/>
      <c r="F64" s="189"/>
      <c r="G64" s="189"/>
      <c r="H64" s="189"/>
      <c r="I64" s="189"/>
      <c r="J64" s="189"/>
      <c r="K64" s="189"/>
      <c r="L64" s="189"/>
      <c r="M64" s="190">
        <v>11732</v>
      </c>
      <c r="N64" s="191"/>
      <c r="P64" s="212"/>
      <c r="Q64" s="45">
        <v>11731898</v>
      </c>
    </row>
    <row r="65" spans="1:17" s="45" customFormat="1">
      <c r="A65" s="1" t="s">
        <v>308</v>
      </c>
      <c r="B65" s="3"/>
      <c r="C65" s="317" t="s">
        <v>309</v>
      </c>
      <c r="D65" s="318"/>
      <c r="E65" s="318"/>
      <c r="F65" s="318"/>
      <c r="G65" s="318"/>
      <c r="H65" s="318"/>
      <c r="I65" s="318"/>
      <c r="J65" s="318"/>
      <c r="K65" s="318"/>
      <c r="L65" s="318"/>
      <c r="M65" s="178">
        <v>-571</v>
      </c>
      <c r="N65" s="179"/>
      <c r="P65" s="212"/>
      <c r="Q65" s="45">
        <v>-571224</v>
      </c>
    </row>
    <row r="66" spans="1:17" s="45" customFormat="1" ht="14.25" thickBot="1">
      <c r="A66" s="1" t="s">
        <v>310</v>
      </c>
      <c r="B66" s="3"/>
      <c r="C66" s="192" t="s">
        <v>311</v>
      </c>
      <c r="D66" s="193"/>
      <c r="E66" s="193"/>
      <c r="F66" s="193"/>
      <c r="G66" s="193"/>
      <c r="H66" s="193"/>
      <c r="I66" s="193"/>
      <c r="J66" s="193"/>
      <c r="K66" s="193"/>
      <c r="L66" s="193"/>
      <c r="M66" s="194">
        <v>11161</v>
      </c>
      <c r="N66" s="195"/>
      <c r="P66" s="212"/>
      <c r="Q66" s="45">
        <f>IF(COUNTIF(Q64:Q65,"-")=COUNTA(Q64:Q65),"-",SUM(Q64:Q65))</f>
        <v>11160674</v>
      </c>
    </row>
    <row r="67" spans="1:17" s="45" customFormat="1" ht="14.25" thickBot="1">
      <c r="A67" s="1" t="s">
        <v>312</v>
      </c>
      <c r="B67" s="3"/>
      <c r="C67" s="196" t="s">
        <v>313</v>
      </c>
      <c r="D67" s="197"/>
      <c r="E67" s="198"/>
      <c r="F67" s="199"/>
      <c r="G67" s="199"/>
      <c r="H67" s="199"/>
      <c r="I67" s="199"/>
      <c r="J67" s="197"/>
      <c r="K67" s="197"/>
      <c r="L67" s="197"/>
      <c r="M67" s="183">
        <v>1605577</v>
      </c>
      <c r="N67" s="184"/>
      <c r="P67" s="212"/>
      <c r="Q67" s="45">
        <f>IF(AND(Q62="-",Q66="-"),"-",SUM(Q62,Q66))</f>
        <v>1605576825</v>
      </c>
    </row>
    <row r="68" spans="1:17" s="45" customFormat="1" ht="6.75" customHeight="1">
      <c r="A68" s="1"/>
      <c r="B68" s="3"/>
      <c r="C68" s="152"/>
      <c r="D68" s="152"/>
      <c r="E68" s="200"/>
      <c r="F68" s="201"/>
      <c r="G68" s="201"/>
      <c r="H68" s="201"/>
      <c r="I68" s="202"/>
      <c r="J68" s="203"/>
      <c r="K68" s="203"/>
      <c r="L68" s="203"/>
      <c r="M68" s="3"/>
      <c r="N68" s="3"/>
    </row>
    <row r="69" spans="1:17" s="45" customFormat="1">
      <c r="A69" s="1"/>
      <c r="B69" s="3"/>
      <c r="C69" s="152"/>
      <c r="D69" s="204" t="s">
        <v>323</v>
      </c>
      <c r="E69" s="200"/>
      <c r="F69" s="201"/>
      <c r="G69" s="201"/>
      <c r="H69" s="201"/>
      <c r="I69" s="205"/>
      <c r="J69" s="203"/>
      <c r="K69" s="203"/>
      <c r="L69" s="203"/>
      <c r="M69" s="3"/>
      <c r="N69" s="3"/>
    </row>
  </sheetData>
  <mergeCells count="9">
    <mergeCell ref="C60:L60"/>
    <mergeCell ref="C61:L61"/>
    <mergeCell ref="C62:L62"/>
    <mergeCell ref="C9:N9"/>
    <mergeCell ref="C10:N10"/>
    <mergeCell ref="C11:N11"/>
    <mergeCell ref="C13:L14"/>
    <mergeCell ref="M13:N14"/>
    <mergeCell ref="C59:L59"/>
  </mergeCells>
  <phoneticPr fontId="13"/>
  <pageMargins left="0.7" right="0.7" top="0.39370078740157477" bottom="0.39370078740157477" header="0.51181102362204722" footer="0.5118110236220472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showGridLines="0" view="pageBreakPreview" zoomScaleNormal="100" zoomScaleSheetLayoutView="100" workbookViewId="0">
      <selection activeCell="AG22" sqref="AG22"/>
    </sheetView>
  </sheetViews>
  <sheetFormatPr defaultColWidth="8.875" defaultRowHeight="13.5"/>
  <cols>
    <col min="1" max="1" width="3.75" style="282" customWidth="1"/>
    <col min="2" max="2" width="16.75" style="282" customWidth="1"/>
    <col min="3" max="22" width="9.5" style="282" customWidth="1"/>
    <col min="23" max="23" width="11.625" style="326" bestFit="1" customWidth="1"/>
    <col min="24" max="16384" width="8.875" style="282"/>
  </cols>
  <sheetData>
    <row r="1" spans="1:22">
      <c r="A1" s="281"/>
    </row>
    <row r="2" spans="1:22">
      <c r="A2" s="281" t="s">
        <v>548</v>
      </c>
    </row>
    <row r="3" spans="1:22">
      <c r="A3" s="281" t="s">
        <v>335</v>
      </c>
    </row>
    <row r="4" spans="1:22">
      <c r="A4" s="281" t="s">
        <v>338</v>
      </c>
    </row>
    <row r="5" spans="1:22">
      <c r="A5" s="283"/>
      <c r="B5" s="283"/>
      <c r="C5" s="283"/>
      <c r="D5" s="283"/>
      <c r="E5" s="283"/>
      <c r="F5" s="283"/>
      <c r="G5" s="283"/>
      <c r="H5" s="283"/>
      <c r="I5" s="283"/>
      <c r="J5" s="283"/>
      <c r="K5" s="283"/>
      <c r="L5" s="283"/>
      <c r="M5" s="283"/>
      <c r="N5" s="283"/>
      <c r="O5" s="283"/>
      <c r="P5" s="283"/>
      <c r="Q5" s="283"/>
      <c r="R5" s="283"/>
      <c r="S5" s="283"/>
      <c r="T5" s="283"/>
      <c r="U5" s="283"/>
      <c r="V5" s="283"/>
    </row>
    <row r="6" spans="1:22" ht="20.25" customHeight="1">
      <c r="A6" s="284" t="s">
        <v>432</v>
      </c>
      <c r="B6" s="285"/>
      <c r="C6" s="286"/>
      <c r="D6" s="286"/>
      <c r="E6" s="286"/>
      <c r="F6" s="286"/>
      <c r="G6" s="286"/>
      <c r="H6" s="286"/>
      <c r="I6" s="286"/>
      <c r="J6" s="286"/>
      <c r="K6" s="286"/>
      <c r="L6" s="286"/>
      <c r="M6" s="286"/>
      <c r="N6" s="283"/>
      <c r="O6" s="283"/>
      <c r="P6" s="283"/>
      <c r="Q6" s="283"/>
      <c r="R6" s="283"/>
      <c r="S6" s="283"/>
      <c r="T6" s="283"/>
      <c r="U6" s="283"/>
      <c r="V6" s="287" t="s">
        <v>344</v>
      </c>
    </row>
    <row r="7" spans="1:22" ht="12.95" customHeight="1">
      <c r="A7" s="496" t="s">
        <v>433</v>
      </c>
      <c r="B7" s="496"/>
      <c r="C7" s="496" t="s">
        <v>434</v>
      </c>
      <c r="D7" s="496"/>
      <c r="E7" s="496" t="s">
        <v>435</v>
      </c>
      <c r="F7" s="496"/>
      <c r="G7" s="496" t="s">
        <v>436</v>
      </c>
      <c r="H7" s="496"/>
      <c r="I7" s="496" t="s">
        <v>437</v>
      </c>
      <c r="J7" s="496"/>
      <c r="K7" s="496" t="s">
        <v>438</v>
      </c>
      <c r="L7" s="496"/>
      <c r="M7" s="496" t="s">
        <v>439</v>
      </c>
      <c r="N7" s="496"/>
      <c r="O7" s="496" t="s">
        <v>440</v>
      </c>
      <c r="P7" s="496"/>
      <c r="Q7" s="496" t="s">
        <v>35</v>
      </c>
      <c r="R7" s="496"/>
      <c r="S7" s="496" t="s">
        <v>441</v>
      </c>
      <c r="T7" s="496"/>
      <c r="U7" s="496" t="s">
        <v>324</v>
      </c>
      <c r="V7" s="496"/>
    </row>
    <row r="8" spans="1:22" ht="12.95" customHeight="1">
      <c r="A8" s="496"/>
      <c r="B8" s="496"/>
      <c r="C8" s="496"/>
      <c r="D8" s="496"/>
      <c r="E8" s="496"/>
      <c r="F8" s="496"/>
      <c r="G8" s="496"/>
      <c r="H8" s="496"/>
      <c r="I8" s="496"/>
      <c r="J8" s="496"/>
      <c r="K8" s="496"/>
      <c r="L8" s="496"/>
      <c r="M8" s="496"/>
      <c r="N8" s="496"/>
      <c r="O8" s="496"/>
      <c r="P8" s="496"/>
      <c r="Q8" s="496"/>
      <c r="R8" s="496"/>
      <c r="S8" s="496"/>
      <c r="T8" s="496"/>
      <c r="U8" s="496"/>
      <c r="V8" s="496"/>
    </row>
    <row r="9" spans="1:22" ht="14.1" customHeight="1">
      <c r="A9" s="497" t="s">
        <v>442</v>
      </c>
      <c r="B9" s="498"/>
      <c r="C9" s="487">
        <f>SUM(C10:D18)</f>
        <v>421634</v>
      </c>
      <c r="D9" s="488"/>
      <c r="E9" s="487">
        <f t="shared" ref="E9" si="0">SUM(E10:F18)</f>
        <v>1779753</v>
      </c>
      <c r="F9" s="488"/>
      <c r="G9" s="487">
        <f t="shared" ref="G9" si="1">SUM(G10:H18)</f>
        <v>1058469</v>
      </c>
      <c r="H9" s="488"/>
      <c r="I9" s="487">
        <f t="shared" ref="I9" si="2">SUM(I10:J18)</f>
        <v>293271</v>
      </c>
      <c r="J9" s="488"/>
      <c r="K9" s="487">
        <f t="shared" ref="K9" si="3">SUM(K10:L18)</f>
        <v>3445828</v>
      </c>
      <c r="L9" s="488"/>
      <c r="M9" s="487">
        <f t="shared" ref="M9" si="4">SUM(M10:N18)</f>
        <v>674658</v>
      </c>
      <c r="N9" s="488"/>
      <c r="O9" s="487">
        <f t="shared" ref="O9" si="5">SUM(O10:P18)</f>
        <v>1474629</v>
      </c>
      <c r="P9" s="488"/>
      <c r="Q9" s="487" t="s">
        <v>11</v>
      </c>
      <c r="R9" s="488"/>
      <c r="S9" s="487" t="s">
        <v>550</v>
      </c>
      <c r="T9" s="488"/>
      <c r="U9" s="487" t="s">
        <v>557</v>
      </c>
      <c r="V9" s="488"/>
    </row>
    <row r="10" spans="1:22" ht="14.1" customHeight="1">
      <c r="A10" s="493" t="s">
        <v>443</v>
      </c>
      <c r="B10" s="493"/>
      <c r="C10" s="487">
        <v>57832</v>
      </c>
      <c r="D10" s="488"/>
      <c r="E10" s="487">
        <v>150268</v>
      </c>
      <c r="F10" s="488"/>
      <c r="G10" s="487">
        <v>65831</v>
      </c>
      <c r="H10" s="488"/>
      <c r="I10" s="487">
        <v>1053</v>
      </c>
      <c r="J10" s="488"/>
      <c r="K10" s="487">
        <v>2138967</v>
      </c>
      <c r="L10" s="488"/>
      <c r="M10" s="487">
        <v>2686</v>
      </c>
      <c r="N10" s="488"/>
      <c r="O10" s="487">
        <v>180678</v>
      </c>
      <c r="P10" s="488"/>
      <c r="Q10" s="487" t="s">
        <v>11</v>
      </c>
      <c r="R10" s="488"/>
      <c r="S10" s="487" t="s">
        <v>11</v>
      </c>
      <c r="T10" s="488"/>
      <c r="U10" s="487">
        <f t="shared" ref="U10:U25" si="6">SUM(C10:T10)</f>
        <v>2597315</v>
      </c>
      <c r="V10" s="488"/>
    </row>
    <row r="11" spans="1:22" ht="14.1" customHeight="1">
      <c r="A11" s="493" t="s">
        <v>444</v>
      </c>
      <c r="B11" s="493"/>
      <c r="C11" s="487" t="s">
        <v>11</v>
      </c>
      <c r="D11" s="488"/>
      <c r="E11" s="487" t="s">
        <v>11</v>
      </c>
      <c r="F11" s="488"/>
      <c r="G11" s="487" t="s">
        <v>11</v>
      </c>
      <c r="H11" s="488"/>
      <c r="I11" s="487" t="s">
        <v>11</v>
      </c>
      <c r="J11" s="488"/>
      <c r="K11" s="487" t="s">
        <v>11</v>
      </c>
      <c r="L11" s="488"/>
      <c r="M11" s="487" t="s">
        <v>11</v>
      </c>
      <c r="N11" s="488"/>
      <c r="O11" s="487">
        <v>599557</v>
      </c>
      <c r="P11" s="488"/>
      <c r="Q11" s="487" t="s">
        <v>11</v>
      </c>
      <c r="R11" s="488"/>
      <c r="S11" s="487" t="s">
        <v>11</v>
      </c>
      <c r="T11" s="488"/>
      <c r="U11" s="487">
        <f t="shared" si="6"/>
        <v>599557</v>
      </c>
      <c r="V11" s="488"/>
    </row>
    <row r="12" spans="1:22" ht="14.1" customHeight="1">
      <c r="A12" s="492" t="s">
        <v>445</v>
      </c>
      <c r="B12" s="492"/>
      <c r="C12" s="487">
        <v>296577</v>
      </c>
      <c r="D12" s="488"/>
      <c r="E12" s="487">
        <v>1487976</v>
      </c>
      <c r="F12" s="488"/>
      <c r="G12" s="487">
        <v>919477</v>
      </c>
      <c r="H12" s="488"/>
      <c r="I12" s="487">
        <v>172526</v>
      </c>
      <c r="J12" s="488"/>
      <c r="K12" s="487">
        <v>1086050</v>
      </c>
      <c r="L12" s="488"/>
      <c r="M12" s="487">
        <v>26557</v>
      </c>
      <c r="N12" s="488"/>
      <c r="O12" s="487">
        <v>360020</v>
      </c>
      <c r="P12" s="488"/>
      <c r="Q12" s="487" t="s">
        <v>11</v>
      </c>
      <c r="R12" s="488"/>
      <c r="S12" s="487" t="s">
        <v>550</v>
      </c>
      <c r="T12" s="488"/>
      <c r="U12" s="487">
        <f t="shared" si="6"/>
        <v>4349183</v>
      </c>
      <c r="V12" s="488"/>
    </row>
    <row r="13" spans="1:22" ht="14.1" customHeight="1">
      <c r="A13" s="493" t="s">
        <v>446</v>
      </c>
      <c r="B13" s="493"/>
      <c r="C13" s="487">
        <v>22985</v>
      </c>
      <c r="D13" s="488"/>
      <c r="E13" s="487">
        <v>141301</v>
      </c>
      <c r="F13" s="488"/>
      <c r="G13" s="487">
        <v>73161</v>
      </c>
      <c r="H13" s="488"/>
      <c r="I13" s="487">
        <v>119692</v>
      </c>
      <c r="J13" s="488"/>
      <c r="K13" s="487">
        <v>210336</v>
      </c>
      <c r="L13" s="488"/>
      <c r="M13" s="487">
        <v>645415</v>
      </c>
      <c r="N13" s="488"/>
      <c r="O13" s="487">
        <v>334374</v>
      </c>
      <c r="P13" s="488"/>
      <c r="Q13" s="487" t="s">
        <v>11</v>
      </c>
      <c r="R13" s="488"/>
      <c r="S13" s="487" t="s">
        <v>550</v>
      </c>
      <c r="T13" s="488"/>
      <c r="U13" s="487">
        <f t="shared" si="6"/>
        <v>1547264</v>
      </c>
      <c r="V13" s="488"/>
    </row>
    <row r="14" spans="1:22" ht="14.1" customHeight="1">
      <c r="A14" s="493" t="s">
        <v>447</v>
      </c>
      <c r="B14" s="493"/>
      <c r="C14" s="487" t="s">
        <v>11</v>
      </c>
      <c r="D14" s="488"/>
      <c r="E14" s="487" t="s">
        <v>11</v>
      </c>
      <c r="F14" s="488"/>
      <c r="G14" s="487" t="s">
        <v>11</v>
      </c>
      <c r="H14" s="488"/>
      <c r="I14" s="487" t="s">
        <v>11</v>
      </c>
      <c r="J14" s="488"/>
      <c r="K14" s="487" t="s">
        <v>11</v>
      </c>
      <c r="L14" s="488"/>
      <c r="M14" s="487" t="s">
        <v>11</v>
      </c>
      <c r="N14" s="488"/>
      <c r="O14" s="487" t="s">
        <v>11</v>
      </c>
      <c r="P14" s="488"/>
      <c r="Q14" s="487" t="s">
        <v>11</v>
      </c>
      <c r="R14" s="488"/>
      <c r="S14" s="487" t="s">
        <v>11</v>
      </c>
      <c r="T14" s="488"/>
      <c r="U14" s="487">
        <f t="shared" si="6"/>
        <v>0</v>
      </c>
      <c r="V14" s="488"/>
    </row>
    <row r="15" spans="1:22" ht="14.1" customHeight="1">
      <c r="A15" s="492" t="s">
        <v>448</v>
      </c>
      <c r="B15" s="492"/>
      <c r="C15" s="487" t="s">
        <v>11</v>
      </c>
      <c r="D15" s="488"/>
      <c r="E15" s="487" t="s">
        <v>11</v>
      </c>
      <c r="F15" s="488"/>
      <c r="G15" s="487" t="s">
        <v>11</v>
      </c>
      <c r="H15" s="488"/>
      <c r="I15" s="487" t="s">
        <v>11</v>
      </c>
      <c r="J15" s="488"/>
      <c r="K15" s="487" t="s">
        <v>11</v>
      </c>
      <c r="L15" s="488"/>
      <c r="M15" s="487" t="s">
        <v>11</v>
      </c>
      <c r="N15" s="488"/>
      <c r="O15" s="487" t="s">
        <v>11</v>
      </c>
      <c r="P15" s="488"/>
      <c r="Q15" s="487" t="s">
        <v>11</v>
      </c>
      <c r="R15" s="488"/>
      <c r="S15" s="487" t="s">
        <v>11</v>
      </c>
      <c r="T15" s="488"/>
      <c r="U15" s="487">
        <f t="shared" si="6"/>
        <v>0</v>
      </c>
      <c r="V15" s="488"/>
    </row>
    <row r="16" spans="1:22" ht="14.1" customHeight="1">
      <c r="A16" s="493" t="s">
        <v>449</v>
      </c>
      <c r="B16" s="493"/>
      <c r="C16" s="487" t="s">
        <v>11</v>
      </c>
      <c r="D16" s="488"/>
      <c r="E16" s="487" t="s">
        <v>11</v>
      </c>
      <c r="F16" s="488"/>
      <c r="G16" s="487" t="s">
        <v>11</v>
      </c>
      <c r="H16" s="488"/>
      <c r="I16" s="487" t="s">
        <v>11</v>
      </c>
      <c r="J16" s="488"/>
      <c r="K16" s="487" t="s">
        <v>11</v>
      </c>
      <c r="L16" s="488"/>
      <c r="M16" s="487" t="s">
        <v>11</v>
      </c>
      <c r="N16" s="488"/>
      <c r="O16" s="487" t="s">
        <v>11</v>
      </c>
      <c r="P16" s="488"/>
      <c r="Q16" s="487" t="s">
        <v>11</v>
      </c>
      <c r="R16" s="488"/>
      <c r="S16" s="487" t="s">
        <v>11</v>
      </c>
      <c r="T16" s="488"/>
      <c r="U16" s="487">
        <f t="shared" si="6"/>
        <v>0</v>
      </c>
      <c r="V16" s="488"/>
    </row>
    <row r="17" spans="1:22" ht="14.1" customHeight="1">
      <c r="A17" s="493" t="s">
        <v>450</v>
      </c>
      <c r="B17" s="493"/>
      <c r="C17" s="487" t="s">
        <v>11</v>
      </c>
      <c r="D17" s="488"/>
      <c r="E17" s="487" t="s">
        <v>11</v>
      </c>
      <c r="F17" s="488"/>
      <c r="G17" s="487" t="s">
        <v>11</v>
      </c>
      <c r="H17" s="488"/>
      <c r="I17" s="487" t="s">
        <v>11</v>
      </c>
      <c r="J17" s="488"/>
      <c r="K17" s="487" t="s">
        <v>11</v>
      </c>
      <c r="L17" s="488"/>
      <c r="M17" s="487" t="s">
        <v>11</v>
      </c>
      <c r="N17" s="488"/>
      <c r="O17" s="487" t="s">
        <v>11</v>
      </c>
      <c r="P17" s="488"/>
      <c r="Q17" s="487" t="s">
        <v>11</v>
      </c>
      <c r="R17" s="488"/>
      <c r="S17" s="487" t="s">
        <v>11</v>
      </c>
      <c r="T17" s="488"/>
      <c r="U17" s="487">
        <f t="shared" si="6"/>
        <v>0</v>
      </c>
      <c r="V17" s="488"/>
    </row>
    <row r="18" spans="1:22" ht="14.1" customHeight="1">
      <c r="A18" s="493" t="s">
        <v>451</v>
      </c>
      <c r="B18" s="493"/>
      <c r="C18" s="487">
        <v>44240</v>
      </c>
      <c r="D18" s="488"/>
      <c r="E18" s="487">
        <v>208</v>
      </c>
      <c r="F18" s="488"/>
      <c r="G18" s="487">
        <v>0</v>
      </c>
      <c r="H18" s="488"/>
      <c r="I18" s="487" t="s">
        <v>11</v>
      </c>
      <c r="J18" s="488"/>
      <c r="K18" s="487">
        <v>10475</v>
      </c>
      <c r="L18" s="488"/>
      <c r="M18" s="487" t="s">
        <v>11</v>
      </c>
      <c r="N18" s="488"/>
      <c r="O18" s="487">
        <v>0</v>
      </c>
      <c r="P18" s="488"/>
      <c r="Q18" s="487" t="s">
        <v>11</v>
      </c>
      <c r="R18" s="488"/>
      <c r="S18" s="487" t="s">
        <v>11</v>
      </c>
      <c r="T18" s="488"/>
      <c r="U18" s="487">
        <f t="shared" si="6"/>
        <v>54923</v>
      </c>
      <c r="V18" s="488"/>
    </row>
    <row r="19" spans="1:22" ht="14.1" customHeight="1">
      <c r="A19" s="494" t="s">
        <v>452</v>
      </c>
      <c r="B19" s="495"/>
      <c r="C19" s="487">
        <f>SUM(C20:D24)</f>
        <v>14617431</v>
      </c>
      <c r="D19" s="488"/>
      <c r="E19" s="487" t="s">
        <v>11</v>
      </c>
      <c r="F19" s="488"/>
      <c r="G19" s="487" t="s">
        <v>11</v>
      </c>
      <c r="H19" s="488"/>
      <c r="I19" s="487" t="s">
        <v>11</v>
      </c>
      <c r="J19" s="488"/>
      <c r="K19" s="487">
        <v>7257</v>
      </c>
      <c r="L19" s="488"/>
      <c r="M19" s="487">
        <v>691</v>
      </c>
      <c r="N19" s="488"/>
      <c r="O19" s="487" t="s">
        <v>11</v>
      </c>
      <c r="P19" s="488"/>
      <c r="Q19" s="487" t="s">
        <v>11</v>
      </c>
      <c r="R19" s="488"/>
      <c r="S19" s="487" t="s">
        <v>550</v>
      </c>
      <c r="T19" s="488"/>
      <c r="U19" s="487">
        <f t="shared" si="6"/>
        <v>14625379</v>
      </c>
      <c r="V19" s="488"/>
    </row>
    <row r="20" spans="1:22" ht="14.1" customHeight="1">
      <c r="A20" s="493" t="s">
        <v>443</v>
      </c>
      <c r="B20" s="493"/>
      <c r="C20" s="487">
        <v>3183</v>
      </c>
      <c r="D20" s="488"/>
      <c r="E20" s="487" t="s">
        <v>11</v>
      </c>
      <c r="F20" s="488"/>
      <c r="G20" s="487" t="s">
        <v>11</v>
      </c>
      <c r="H20" s="488"/>
      <c r="I20" s="487" t="s">
        <v>11</v>
      </c>
      <c r="J20" s="488"/>
      <c r="K20" s="487" t="s">
        <v>11</v>
      </c>
      <c r="L20" s="488"/>
      <c r="M20" s="487" t="s">
        <v>11</v>
      </c>
      <c r="N20" s="488"/>
      <c r="O20" s="487" t="s">
        <v>11</v>
      </c>
      <c r="P20" s="488"/>
      <c r="Q20" s="487" t="s">
        <v>11</v>
      </c>
      <c r="R20" s="488"/>
      <c r="S20" s="487" t="s">
        <v>11</v>
      </c>
      <c r="T20" s="488"/>
      <c r="U20" s="487">
        <f t="shared" si="6"/>
        <v>3183</v>
      </c>
      <c r="V20" s="488"/>
    </row>
    <row r="21" spans="1:22" ht="14.1" customHeight="1">
      <c r="A21" s="493" t="s">
        <v>445</v>
      </c>
      <c r="B21" s="493"/>
      <c r="C21" s="487">
        <v>318</v>
      </c>
      <c r="D21" s="488"/>
      <c r="E21" s="487" t="s">
        <v>11</v>
      </c>
      <c r="F21" s="488"/>
      <c r="G21" s="487" t="s">
        <v>11</v>
      </c>
      <c r="H21" s="488"/>
      <c r="I21" s="487" t="s">
        <v>11</v>
      </c>
      <c r="J21" s="488"/>
      <c r="K21" s="487" t="s">
        <v>11</v>
      </c>
      <c r="L21" s="488"/>
      <c r="M21" s="487" t="s">
        <v>11</v>
      </c>
      <c r="N21" s="488"/>
      <c r="O21" s="487" t="s">
        <v>11</v>
      </c>
      <c r="P21" s="488"/>
      <c r="Q21" s="487" t="s">
        <v>11</v>
      </c>
      <c r="R21" s="488"/>
      <c r="S21" s="487" t="s">
        <v>11</v>
      </c>
      <c r="T21" s="488"/>
      <c r="U21" s="487">
        <f t="shared" si="6"/>
        <v>318</v>
      </c>
      <c r="V21" s="488"/>
    </row>
    <row r="22" spans="1:22" ht="14.1" customHeight="1">
      <c r="A22" s="492" t="s">
        <v>446</v>
      </c>
      <c r="B22" s="492"/>
      <c r="C22" s="487">
        <v>14599905</v>
      </c>
      <c r="D22" s="488"/>
      <c r="E22" s="487" t="s">
        <v>11</v>
      </c>
      <c r="F22" s="488"/>
      <c r="G22" s="487" t="s">
        <v>11</v>
      </c>
      <c r="H22" s="488"/>
      <c r="I22" s="487" t="s">
        <v>11</v>
      </c>
      <c r="J22" s="488"/>
      <c r="K22" s="487">
        <v>7257</v>
      </c>
      <c r="L22" s="488"/>
      <c r="M22" s="487">
        <v>691</v>
      </c>
      <c r="N22" s="488"/>
      <c r="O22" s="487" t="s">
        <v>11</v>
      </c>
      <c r="P22" s="488"/>
      <c r="Q22" s="487" t="s">
        <v>11</v>
      </c>
      <c r="R22" s="488"/>
      <c r="S22" s="487" t="s">
        <v>550</v>
      </c>
      <c r="T22" s="488"/>
      <c r="U22" s="487">
        <f t="shared" si="6"/>
        <v>14607853</v>
      </c>
      <c r="V22" s="488"/>
    </row>
    <row r="23" spans="1:22" ht="14.1" customHeight="1">
      <c r="A23" s="493" t="s">
        <v>450</v>
      </c>
      <c r="B23" s="493"/>
      <c r="C23" s="487" t="s">
        <v>11</v>
      </c>
      <c r="D23" s="488"/>
      <c r="E23" s="487" t="s">
        <v>11</v>
      </c>
      <c r="F23" s="488"/>
      <c r="G23" s="487" t="s">
        <v>11</v>
      </c>
      <c r="H23" s="488"/>
      <c r="I23" s="487" t="s">
        <v>11</v>
      </c>
      <c r="J23" s="488"/>
      <c r="K23" s="487" t="s">
        <v>11</v>
      </c>
      <c r="L23" s="488"/>
      <c r="M23" s="487" t="s">
        <v>11</v>
      </c>
      <c r="N23" s="488"/>
      <c r="O23" s="487" t="s">
        <v>11</v>
      </c>
      <c r="P23" s="488"/>
      <c r="Q23" s="487" t="s">
        <v>11</v>
      </c>
      <c r="R23" s="488"/>
      <c r="S23" s="487" t="s">
        <v>11</v>
      </c>
      <c r="T23" s="488"/>
      <c r="U23" s="487">
        <f t="shared" si="6"/>
        <v>0</v>
      </c>
      <c r="V23" s="488"/>
    </row>
    <row r="24" spans="1:22" ht="14.1" customHeight="1">
      <c r="A24" s="492" t="s">
        <v>451</v>
      </c>
      <c r="B24" s="492"/>
      <c r="C24" s="487">
        <v>14025</v>
      </c>
      <c r="D24" s="488"/>
      <c r="E24" s="487" t="s">
        <v>11</v>
      </c>
      <c r="F24" s="488"/>
      <c r="G24" s="487" t="s">
        <v>11</v>
      </c>
      <c r="H24" s="488"/>
      <c r="I24" s="487" t="s">
        <v>11</v>
      </c>
      <c r="J24" s="488"/>
      <c r="K24" s="487" t="s">
        <v>11</v>
      </c>
      <c r="L24" s="488"/>
      <c r="M24" s="487" t="s">
        <v>11</v>
      </c>
      <c r="N24" s="488"/>
      <c r="O24" s="487" t="s">
        <v>11</v>
      </c>
      <c r="P24" s="488"/>
      <c r="Q24" s="487" t="s">
        <v>11</v>
      </c>
      <c r="R24" s="488"/>
      <c r="S24" s="487" t="s">
        <v>11</v>
      </c>
      <c r="T24" s="488"/>
      <c r="U24" s="487">
        <f t="shared" si="6"/>
        <v>14025</v>
      </c>
      <c r="V24" s="488"/>
    </row>
    <row r="25" spans="1:22" ht="14.1" customHeight="1">
      <c r="A25" s="490" t="s">
        <v>453</v>
      </c>
      <c r="B25" s="491"/>
      <c r="C25" s="487">
        <v>1306</v>
      </c>
      <c r="D25" s="488"/>
      <c r="E25" s="487">
        <v>8290</v>
      </c>
      <c r="F25" s="488"/>
      <c r="G25" s="487">
        <v>13116</v>
      </c>
      <c r="H25" s="488"/>
      <c r="I25" s="487">
        <v>3328</v>
      </c>
      <c r="J25" s="488"/>
      <c r="K25" s="487">
        <v>115111</v>
      </c>
      <c r="L25" s="488"/>
      <c r="M25" s="487">
        <v>2242</v>
      </c>
      <c r="N25" s="488"/>
      <c r="O25" s="487">
        <v>28115</v>
      </c>
      <c r="P25" s="488"/>
      <c r="Q25" s="487" t="s">
        <v>11</v>
      </c>
      <c r="R25" s="488"/>
      <c r="S25" s="487" t="s">
        <v>550</v>
      </c>
      <c r="T25" s="488"/>
      <c r="U25" s="487">
        <f t="shared" si="6"/>
        <v>171508</v>
      </c>
      <c r="V25" s="488"/>
    </row>
    <row r="26" spans="1:22" ht="13.5" customHeight="1">
      <c r="A26" s="489" t="s">
        <v>324</v>
      </c>
      <c r="B26" s="489"/>
      <c r="C26" s="487">
        <f>C9+C19+C25</f>
        <v>15040371</v>
      </c>
      <c r="D26" s="488"/>
      <c r="E26" s="487">
        <f>E9+E25</f>
        <v>1788043</v>
      </c>
      <c r="F26" s="488"/>
      <c r="G26" s="487">
        <f>G9+G25</f>
        <v>1071585</v>
      </c>
      <c r="H26" s="488"/>
      <c r="I26" s="487">
        <f>I9+I25</f>
        <v>296599</v>
      </c>
      <c r="J26" s="488"/>
      <c r="K26" s="487">
        <f>K9+K19+K25</f>
        <v>3568196</v>
      </c>
      <c r="L26" s="488"/>
      <c r="M26" s="487">
        <f t="shared" ref="M26" si="7">M9+M19+M25</f>
        <v>677591</v>
      </c>
      <c r="N26" s="488"/>
      <c r="O26" s="487">
        <f>O9+O25</f>
        <v>1502744</v>
      </c>
      <c r="P26" s="488"/>
      <c r="Q26" s="487" t="s">
        <v>11</v>
      </c>
      <c r="R26" s="488"/>
      <c r="S26" s="487" t="s">
        <v>550</v>
      </c>
      <c r="T26" s="488"/>
      <c r="U26" s="487" t="s">
        <v>558</v>
      </c>
      <c r="V26" s="488"/>
    </row>
    <row r="27" spans="1:22" ht="13.5" customHeight="1"/>
    <row r="28" spans="1:22" ht="13.5" customHeight="1">
      <c r="O28" s="282" t="s">
        <v>559</v>
      </c>
    </row>
    <row r="29" spans="1:22" ht="13.5" customHeight="1"/>
    <row r="30" spans="1:22" ht="13.5" customHeight="1"/>
    <row r="31" spans="1:22" ht="13.5" customHeight="1"/>
  </sheetData>
  <mergeCells count="209">
    <mergeCell ref="A9:B9"/>
    <mergeCell ref="C9:D9"/>
    <mergeCell ref="E9:F9"/>
    <mergeCell ref="G9:H9"/>
    <mergeCell ref="I9:J9"/>
    <mergeCell ref="A7:B8"/>
    <mergeCell ref="C7:D8"/>
    <mergeCell ref="E7:F8"/>
    <mergeCell ref="G7:H8"/>
    <mergeCell ref="I7:J8"/>
    <mergeCell ref="K9:L9"/>
    <mergeCell ref="M9:N9"/>
    <mergeCell ref="O9:P9"/>
    <mergeCell ref="Q9:R9"/>
    <mergeCell ref="S9:T9"/>
    <mergeCell ref="U9:V9"/>
    <mergeCell ref="M7:N8"/>
    <mergeCell ref="O7:P8"/>
    <mergeCell ref="Q7:R8"/>
    <mergeCell ref="S7:T8"/>
    <mergeCell ref="U7:V8"/>
    <mergeCell ref="K7:L8"/>
    <mergeCell ref="A11:B11"/>
    <mergeCell ref="C11:D11"/>
    <mergeCell ref="E11:F11"/>
    <mergeCell ref="G11:H11"/>
    <mergeCell ref="I11:J11"/>
    <mergeCell ref="A10:B10"/>
    <mergeCell ref="C10:D10"/>
    <mergeCell ref="E10:F10"/>
    <mergeCell ref="G10:H10"/>
    <mergeCell ref="I10:J10"/>
    <mergeCell ref="K11:L11"/>
    <mergeCell ref="M11:N11"/>
    <mergeCell ref="O11:P11"/>
    <mergeCell ref="Q11:R11"/>
    <mergeCell ref="S11:T11"/>
    <mergeCell ref="U11:V11"/>
    <mergeCell ref="M10:N10"/>
    <mergeCell ref="O10:P10"/>
    <mergeCell ref="Q10:R10"/>
    <mergeCell ref="S10:T10"/>
    <mergeCell ref="U10:V10"/>
    <mergeCell ref="K10:L10"/>
    <mergeCell ref="A13:B13"/>
    <mergeCell ref="C13:D13"/>
    <mergeCell ref="E13:F13"/>
    <mergeCell ref="G13:H13"/>
    <mergeCell ref="I13:J13"/>
    <mergeCell ref="A12:B12"/>
    <mergeCell ref="C12:D12"/>
    <mergeCell ref="E12:F12"/>
    <mergeCell ref="G12:H12"/>
    <mergeCell ref="I12:J12"/>
    <mergeCell ref="K13:L13"/>
    <mergeCell ref="M13:N13"/>
    <mergeCell ref="O13:P13"/>
    <mergeCell ref="Q13:R13"/>
    <mergeCell ref="S13:T13"/>
    <mergeCell ref="U13:V13"/>
    <mergeCell ref="M12:N12"/>
    <mergeCell ref="O12:P12"/>
    <mergeCell ref="Q12:R12"/>
    <mergeCell ref="S12:T12"/>
    <mergeCell ref="U12:V12"/>
    <mergeCell ref="K12:L12"/>
    <mergeCell ref="A15:B15"/>
    <mergeCell ref="C15:D15"/>
    <mergeCell ref="E15:F15"/>
    <mergeCell ref="G15:H15"/>
    <mergeCell ref="I15:J15"/>
    <mergeCell ref="A14:B14"/>
    <mergeCell ref="C14:D14"/>
    <mergeCell ref="E14:F14"/>
    <mergeCell ref="G14:H14"/>
    <mergeCell ref="I14:J14"/>
    <mergeCell ref="K15:L15"/>
    <mergeCell ref="M15:N15"/>
    <mergeCell ref="O15:P15"/>
    <mergeCell ref="Q15:R15"/>
    <mergeCell ref="S15:T15"/>
    <mergeCell ref="U15:V15"/>
    <mergeCell ref="M14:N14"/>
    <mergeCell ref="O14:P14"/>
    <mergeCell ref="Q14:R14"/>
    <mergeCell ref="S14:T14"/>
    <mergeCell ref="U14:V14"/>
    <mergeCell ref="K14:L14"/>
    <mergeCell ref="A17:B17"/>
    <mergeCell ref="C17:D17"/>
    <mergeCell ref="E17:F17"/>
    <mergeCell ref="G17:H17"/>
    <mergeCell ref="I17:J17"/>
    <mergeCell ref="A16:B16"/>
    <mergeCell ref="C16:D16"/>
    <mergeCell ref="E16:F16"/>
    <mergeCell ref="G16:H16"/>
    <mergeCell ref="I16:J16"/>
    <mergeCell ref="K17:L17"/>
    <mergeCell ref="M17:N17"/>
    <mergeCell ref="O17:P17"/>
    <mergeCell ref="Q17:R17"/>
    <mergeCell ref="S17:T17"/>
    <mergeCell ref="U17:V17"/>
    <mergeCell ref="M16:N16"/>
    <mergeCell ref="O16:P16"/>
    <mergeCell ref="Q16:R16"/>
    <mergeCell ref="S16:T16"/>
    <mergeCell ref="U16:V16"/>
    <mergeCell ref="K16:L16"/>
    <mergeCell ref="A19:B19"/>
    <mergeCell ref="C19:D19"/>
    <mergeCell ref="E19:F19"/>
    <mergeCell ref="G19:H19"/>
    <mergeCell ref="I19:J19"/>
    <mergeCell ref="A18:B18"/>
    <mergeCell ref="C18:D18"/>
    <mergeCell ref="E18:F18"/>
    <mergeCell ref="G18:H18"/>
    <mergeCell ref="I18:J18"/>
    <mergeCell ref="K19:L19"/>
    <mergeCell ref="M19:N19"/>
    <mergeCell ref="O19:P19"/>
    <mergeCell ref="Q19:R19"/>
    <mergeCell ref="S19:T19"/>
    <mergeCell ref="U19:V19"/>
    <mergeCell ref="M18:N18"/>
    <mergeCell ref="O18:P18"/>
    <mergeCell ref="Q18:R18"/>
    <mergeCell ref="S18:T18"/>
    <mergeCell ref="U18:V18"/>
    <mergeCell ref="K18:L18"/>
    <mergeCell ref="A21:B21"/>
    <mergeCell ref="C21:D21"/>
    <mergeCell ref="E21:F21"/>
    <mergeCell ref="G21:H21"/>
    <mergeCell ref="I21:J21"/>
    <mergeCell ref="A20:B20"/>
    <mergeCell ref="C20:D20"/>
    <mergeCell ref="E20:F20"/>
    <mergeCell ref="G20:H20"/>
    <mergeCell ref="I20:J20"/>
    <mergeCell ref="K21:L21"/>
    <mergeCell ref="M21:N21"/>
    <mergeCell ref="O21:P21"/>
    <mergeCell ref="Q21:R21"/>
    <mergeCell ref="S21:T21"/>
    <mergeCell ref="U21:V21"/>
    <mergeCell ref="M20:N20"/>
    <mergeCell ref="O20:P20"/>
    <mergeCell ref="Q20:R20"/>
    <mergeCell ref="S20:T20"/>
    <mergeCell ref="U20:V20"/>
    <mergeCell ref="K20:L20"/>
    <mergeCell ref="A23:B23"/>
    <mergeCell ref="C23:D23"/>
    <mergeCell ref="E23:F23"/>
    <mergeCell ref="G23:H23"/>
    <mergeCell ref="I23:J23"/>
    <mergeCell ref="A22:B22"/>
    <mergeCell ref="C22:D22"/>
    <mergeCell ref="E22:F22"/>
    <mergeCell ref="G22:H22"/>
    <mergeCell ref="I22:J22"/>
    <mergeCell ref="K23:L23"/>
    <mergeCell ref="M23:N23"/>
    <mergeCell ref="O23:P23"/>
    <mergeCell ref="Q23:R23"/>
    <mergeCell ref="S23:T23"/>
    <mergeCell ref="U23:V23"/>
    <mergeCell ref="M22:N22"/>
    <mergeCell ref="O22:P22"/>
    <mergeCell ref="Q22:R22"/>
    <mergeCell ref="S22:T22"/>
    <mergeCell ref="U22:V22"/>
    <mergeCell ref="K22:L22"/>
    <mergeCell ref="A25:B25"/>
    <mergeCell ref="C25:D25"/>
    <mergeCell ref="E25:F25"/>
    <mergeCell ref="G25:H25"/>
    <mergeCell ref="I25:J25"/>
    <mergeCell ref="A24:B24"/>
    <mergeCell ref="C24:D24"/>
    <mergeCell ref="E24:F24"/>
    <mergeCell ref="G24:H24"/>
    <mergeCell ref="I24:J24"/>
    <mergeCell ref="K25:L25"/>
    <mergeCell ref="M25:N25"/>
    <mergeCell ref="O25:P25"/>
    <mergeCell ref="Q25:R25"/>
    <mergeCell ref="S25:T25"/>
    <mergeCell ref="U25:V25"/>
    <mergeCell ref="M24:N24"/>
    <mergeCell ref="O24:P24"/>
    <mergeCell ref="Q24:R24"/>
    <mergeCell ref="S24:T24"/>
    <mergeCell ref="U24:V24"/>
    <mergeCell ref="K24:L24"/>
    <mergeCell ref="M26:N26"/>
    <mergeCell ref="O26:P26"/>
    <mergeCell ref="Q26:R26"/>
    <mergeCell ref="S26:T26"/>
    <mergeCell ref="U26:V26"/>
    <mergeCell ref="A26:B26"/>
    <mergeCell ref="C26:D26"/>
    <mergeCell ref="E26:F26"/>
    <mergeCell ref="G26:H26"/>
    <mergeCell ref="I26:J26"/>
    <mergeCell ref="K26:L26"/>
  </mergeCells>
  <phoneticPr fontId="13"/>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view="pageBreakPreview" zoomScale="130" zoomScaleNormal="115" zoomScaleSheetLayoutView="130" workbookViewId="0">
      <selection activeCell="AG22" sqref="AG22"/>
    </sheetView>
  </sheetViews>
  <sheetFormatPr defaultColWidth="8.875" defaultRowHeight="13.5"/>
  <cols>
    <col min="1" max="1" width="3.75" style="288" customWidth="1"/>
    <col min="2" max="2" width="16.75" style="288" customWidth="1"/>
    <col min="3" max="16" width="9.375" style="288" customWidth="1"/>
    <col min="17" max="17" width="11.625" style="326" bestFit="1" customWidth="1"/>
    <col min="18" max="16384" width="8.875" style="288"/>
  </cols>
  <sheetData>
    <row r="1" spans="1:16">
      <c r="A1" s="281"/>
    </row>
    <row r="2" spans="1:16">
      <c r="A2" s="281" t="s">
        <v>548</v>
      </c>
    </row>
    <row r="3" spans="1:16">
      <c r="A3" s="281" t="s">
        <v>335</v>
      </c>
    </row>
    <row r="4" spans="1:16">
      <c r="A4" s="281" t="s">
        <v>338</v>
      </c>
    </row>
    <row r="5" spans="1:16">
      <c r="A5" s="289"/>
      <c r="B5" s="289"/>
      <c r="C5" s="289"/>
      <c r="D5" s="289"/>
      <c r="E5" s="289"/>
      <c r="F5" s="289"/>
      <c r="G5" s="289"/>
      <c r="H5" s="289"/>
      <c r="I5" s="289"/>
      <c r="J5" s="289"/>
      <c r="K5" s="289"/>
      <c r="L5" s="289"/>
      <c r="M5" s="289"/>
      <c r="N5" s="289"/>
      <c r="O5" s="289"/>
      <c r="P5" s="289"/>
    </row>
    <row r="6" spans="1:16" ht="20.25" customHeight="1">
      <c r="A6" s="290" t="s">
        <v>454</v>
      </c>
      <c r="B6" s="291"/>
      <c r="C6" s="292"/>
      <c r="D6" s="292"/>
      <c r="E6" s="292"/>
      <c r="F6" s="292"/>
      <c r="G6" s="292"/>
      <c r="H6" s="292"/>
      <c r="I6" s="292"/>
      <c r="J6" s="292"/>
      <c r="K6" s="292"/>
      <c r="L6" s="292"/>
      <c r="M6" s="292"/>
      <c r="N6" s="292"/>
      <c r="O6" s="292"/>
      <c r="P6" s="293" t="s">
        <v>344</v>
      </c>
    </row>
    <row r="7" spans="1:16" ht="37.5" customHeight="1">
      <c r="A7" s="496" t="s">
        <v>433</v>
      </c>
      <c r="B7" s="496"/>
      <c r="C7" s="503" t="s">
        <v>455</v>
      </c>
      <c r="D7" s="502"/>
      <c r="E7" s="503" t="s">
        <v>456</v>
      </c>
      <c r="F7" s="502"/>
      <c r="G7" s="503" t="s">
        <v>457</v>
      </c>
      <c r="H7" s="502"/>
      <c r="I7" s="503" t="s">
        <v>458</v>
      </c>
      <c r="J7" s="502"/>
      <c r="K7" s="503" t="s">
        <v>459</v>
      </c>
      <c r="L7" s="502"/>
      <c r="M7" s="502" t="s">
        <v>460</v>
      </c>
      <c r="N7" s="496"/>
      <c r="O7" s="502" t="s">
        <v>560</v>
      </c>
      <c r="P7" s="496"/>
    </row>
    <row r="8" spans="1:16" ht="14.1" customHeight="1">
      <c r="A8" s="492" t="s">
        <v>442</v>
      </c>
      <c r="B8" s="492"/>
      <c r="C8" s="487">
        <f>C9+C10+C11+C12+C17</f>
        <v>14534368</v>
      </c>
      <c r="D8" s="488"/>
      <c r="E8" s="487">
        <f t="shared" ref="E8" si="0">E9+E10+E11+E12+E17</f>
        <v>719146</v>
      </c>
      <c r="F8" s="488"/>
      <c r="G8" s="487">
        <f t="shared" ref="G8" si="1">G9+G10+G11+G12+G17</f>
        <v>234641</v>
      </c>
      <c r="H8" s="488"/>
      <c r="I8" s="487">
        <f>C8+E8-G8</f>
        <v>15018873</v>
      </c>
      <c r="J8" s="488"/>
      <c r="K8" s="487">
        <v>5870630</v>
      </c>
      <c r="L8" s="488"/>
      <c r="M8" s="487">
        <v>401177</v>
      </c>
      <c r="N8" s="488"/>
      <c r="O8" s="487" t="s">
        <v>561</v>
      </c>
      <c r="P8" s="488"/>
    </row>
    <row r="9" spans="1:16" ht="14.1" customHeight="1">
      <c r="A9" s="492" t="s">
        <v>461</v>
      </c>
      <c r="B9" s="492"/>
      <c r="C9" s="487">
        <v>2579606</v>
      </c>
      <c r="D9" s="488"/>
      <c r="E9" s="487">
        <v>23406</v>
      </c>
      <c r="F9" s="488"/>
      <c r="G9" s="487">
        <v>5697</v>
      </c>
      <c r="H9" s="488"/>
      <c r="I9" s="487">
        <f t="shared" ref="I9:I12" si="2">C9+E9-G9</f>
        <v>2597315</v>
      </c>
      <c r="J9" s="488"/>
      <c r="K9" s="487">
        <v>0</v>
      </c>
      <c r="L9" s="488"/>
      <c r="M9" s="487">
        <v>0</v>
      </c>
      <c r="N9" s="488"/>
      <c r="O9" s="487">
        <f t="shared" ref="O9:O12" si="3">I9-K9</f>
        <v>2597315</v>
      </c>
      <c r="P9" s="488"/>
    </row>
    <row r="10" spans="1:16" ht="14.1" customHeight="1">
      <c r="A10" s="493" t="s">
        <v>444</v>
      </c>
      <c r="B10" s="493"/>
      <c r="C10" s="487">
        <v>618019</v>
      </c>
      <c r="D10" s="488"/>
      <c r="E10" s="487">
        <v>0</v>
      </c>
      <c r="F10" s="488"/>
      <c r="G10" s="487">
        <v>18462</v>
      </c>
      <c r="H10" s="488"/>
      <c r="I10" s="487">
        <f t="shared" si="2"/>
        <v>599557</v>
      </c>
      <c r="J10" s="488"/>
      <c r="K10" s="487">
        <v>0</v>
      </c>
      <c r="L10" s="488"/>
      <c r="M10" s="487">
        <v>0</v>
      </c>
      <c r="N10" s="488"/>
      <c r="O10" s="487">
        <f t="shared" si="3"/>
        <v>599557</v>
      </c>
      <c r="P10" s="488"/>
    </row>
    <row r="11" spans="1:16" ht="14.1" customHeight="1">
      <c r="A11" s="493" t="s">
        <v>445</v>
      </c>
      <c r="B11" s="493"/>
      <c r="C11" s="487">
        <v>8577128</v>
      </c>
      <c r="D11" s="488"/>
      <c r="E11" s="487">
        <v>388368</v>
      </c>
      <c r="F11" s="488"/>
      <c r="G11" s="487">
        <v>2131</v>
      </c>
      <c r="H11" s="488"/>
      <c r="I11" s="487">
        <f t="shared" si="2"/>
        <v>8963365</v>
      </c>
      <c r="J11" s="488"/>
      <c r="K11" s="487">
        <v>4614182</v>
      </c>
      <c r="L11" s="488"/>
      <c r="M11" s="487">
        <v>258816</v>
      </c>
      <c r="N11" s="488"/>
      <c r="O11" s="487">
        <f t="shared" si="3"/>
        <v>4349183</v>
      </c>
      <c r="P11" s="488"/>
    </row>
    <row r="12" spans="1:16" ht="14.1" customHeight="1">
      <c r="A12" s="492" t="s">
        <v>446</v>
      </c>
      <c r="B12" s="492"/>
      <c r="C12" s="487">
        <v>2563253</v>
      </c>
      <c r="D12" s="488"/>
      <c r="E12" s="487">
        <v>262924</v>
      </c>
      <c r="F12" s="488"/>
      <c r="G12" s="487">
        <v>22464</v>
      </c>
      <c r="H12" s="488"/>
      <c r="I12" s="487">
        <f t="shared" si="2"/>
        <v>2803713</v>
      </c>
      <c r="J12" s="488"/>
      <c r="K12" s="487">
        <v>1256449</v>
      </c>
      <c r="L12" s="488"/>
      <c r="M12" s="487">
        <v>142361</v>
      </c>
      <c r="N12" s="488"/>
      <c r="O12" s="487">
        <f t="shared" si="3"/>
        <v>1547264</v>
      </c>
      <c r="P12" s="488"/>
    </row>
    <row r="13" spans="1:16" ht="14.1" customHeight="1">
      <c r="A13" s="493" t="s">
        <v>447</v>
      </c>
      <c r="B13" s="493"/>
      <c r="C13" s="487" t="s">
        <v>11</v>
      </c>
      <c r="D13" s="488"/>
      <c r="E13" s="487" t="s">
        <v>11</v>
      </c>
      <c r="F13" s="488"/>
      <c r="G13" s="487" t="s">
        <v>11</v>
      </c>
      <c r="H13" s="488"/>
      <c r="I13" s="487" t="s">
        <v>11</v>
      </c>
      <c r="J13" s="488"/>
      <c r="K13" s="487" t="s">
        <v>11</v>
      </c>
      <c r="L13" s="488"/>
      <c r="M13" s="487" t="s">
        <v>11</v>
      </c>
      <c r="N13" s="488"/>
      <c r="O13" s="487" t="s">
        <v>11</v>
      </c>
      <c r="P13" s="488"/>
    </row>
    <row r="14" spans="1:16" ht="14.1" customHeight="1">
      <c r="A14" s="492" t="s">
        <v>448</v>
      </c>
      <c r="B14" s="492"/>
      <c r="C14" s="487" t="s">
        <v>11</v>
      </c>
      <c r="D14" s="488"/>
      <c r="E14" s="487" t="s">
        <v>11</v>
      </c>
      <c r="F14" s="488"/>
      <c r="G14" s="487" t="s">
        <v>11</v>
      </c>
      <c r="H14" s="488"/>
      <c r="I14" s="487" t="s">
        <v>11</v>
      </c>
      <c r="J14" s="488"/>
      <c r="K14" s="487" t="s">
        <v>11</v>
      </c>
      <c r="L14" s="488"/>
      <c r="M14" s="487" t="s">
        <v>11</v>
      </c>
      <c r="N14" s="488"/>
      <c r="O14" s="487" t="s">
        <v>11</v>
      </c>
      <c r="P14" s="488"/>
    </row>
    <row r="15" spans="1:16" ht="14.1" customHeight="1">
      <c r="A15" s="493" t="s">
        <v>449</v>
      </c>
      <c r="B15" s="493"/>
      <c r="C15" s="487" t="s">
        <v>11</v>
      </c>
      <c r="D15" s="488"/>
      <c r="E15" s="487" t="s">
        <v>11</v>
      </c>
      <c r="F15" s="488"/>
      <c r="G15" s="487" t="s">
        <v>11</v>
      </c>
      <c r="H15" s="488"/>
      <c r="I15" s="487" t="s">
        <v>11</v>
      </c>
      <c r="J15" s="488"/>
      <c r="K15" s="487" t="s">
        <v>11</v>
      </c>
      <c r="L15" s="488"/>
      <c r="M15" s="487" t="s">
        <v>11</v>
      </c>
      <c r="N15" s="488"/>
      <c r="O15" s="487" t="s">
        <v>11</v>
      </c>
      <c r="P15" s="488"/>
    </row>
    <row r="16" spans="1:16" ht="14.1" customHeight="1">
      <c r="A16" s="493" t="s">
        <v>450</v>
      </c>
      <c r="B16" s="493"/>
      <c r="C16" s="487" t="s">
        <v>11</v>
      </c>
      <c r="D16" s="488"/>
      <c r="E16" s="487" t="s">
        <v>11</v>
      </c>
      <c r="F16" s="488"/>
      <c r="G16" s="487" t="s">
        <v>11</v>
      </c>
      <c r="H16" s="488"/>
      <c r="I16" s="487" t="s">
        <v>11</v>
      </c>
      <c r="J16" s="488"/>
      <c r="K16" s="487" t="s">
        <v>11</v>
      </c>
      <c r="L16" s="488"/>
      <c r="M16" s="487" t="s">
        <v>11</v>
      </c>
      <c r="N16" s="488"/>
      <c r="O16" s="487" t="s">
        <v>11</v>
      </c>
      <c r="P16" s="488"/>
    </row>
    <row r="17" spans="1:16" ht="14.1" customHeight="1">
      <c r="A17" s="493" t="s">
        <v>451</v>
      </c>
      <c r="B17" s="493"/>
      <c r="C17" s="487">
        <v>196362</v>
      </c>
      <c r="D17" s="488"/>
      <c r="E17" s="487">
        <v>44448</v>
      </c>
      <c r="F17" s="488"/>
      <c r="G17" s="487">
        <v>185887</v>
      </c>
      <c r="H17" s="488"/>
      <c r="I17" s="487">
        <f>C17+E17-G17</f>
        <v>54923</v>
      </c>
      <c r="J17" s="488"/>
      <c r="K17" s="487">
        <v>0</v>
      </c>
      <c r="L17" s="488"/>
      <c r="M17" s="487">
        <v>0</v>
      </c>
      <c r="N17" s="488"/>
      <c r="O17" s="487">
        <f>I17-K17</f>
        <v>54923</v>
      </c>
      <c r="P17" s="488"/>
    </row>
    <row r="18" spans="1:16" ht="14.1" customHeight="1">
      <c r="A18" s="501" t="s">
        <v>452</v>
      </c>
      <c r="B18" s="501"/>
      <c r="C18" s="487">
        <f>C19+C20+C21+C23</f>
        <v>27037101</v>
      </c>
      <c r="D18" s="488"/>
      <c r="E18" s="487">
        <f t="shared" ref="E18" si="4">E19+E20+E21+E23</f>
        <v>82542</v>
      </c>
      <c r="F18" s="488"/>
      <c r="G18" s="487">
        <f t="shared" ref="G18" si="5">G19+G20+G21+G23</f>
        <v>0</v>
      </c>
      <c r="H18" s="488"/>
      <c r="I18" s="487">
        <f t="shared" ref="I18:I25" si="6">C18+E18-G18</f>
        <v>27119643</v>
      </c>
      <c r="J18" s="488"/>
      <c r="K18" s="487">
        <v>12494264</v>
      </c>
      <c r="L18" s="488"/>
      <c r="M18" s="487">
        <v>539260</v>
      </c>
      <c r="N18" s="488"/>
      <c r="O18" s="487">
        <f t="shared" ref="O18:O24" si="7">I18-K18</f>
        <v>14625379</v>
      </c>
      <c r="P18" s="488"/>
    </row>
    <row r="19" spans="1:16" ht="14.1" customHeight="1">
      <c r="A19" s="492" t="s">
        <v>443</v>
      </c>
      <c r="B19" s="492"/>
      <c r="C19" s="487">
        <v>3106</v>
      </c>
      <c r="D19" s="488"/>
      <c r="E19" s="487">
        <v>77</v>
      </c>
      <c r="F19" s="488"/>
      <c r="G19" s="487">
        <v>0</v>
      </c>
      <c r="H19" s="488"/>
      <c r="I19" s="487">
        <f t="shared" si="6"/>
        <v>3183</v>
      </c>
      <c r="J19" s="488"/>
      <c r="K19" s="487">
        <v>0</v>
      </c>
      <c r="L19" s="488"/>
      <c r="M19" s="487">
        <v>0</v>
      </c>
      <c r="N19" s="488"/>
      <c r="O19" s="487">
        <f t="shared" si="7"/>
        <v>3183</v>
      </c>
      <c r="P19" s="488"/>
    </row>
    <row r="20" spans="1:16" ht="14.1" customHeight="1">
      <c r="A20" s="493" t="s">
        <v>445</v>
      </c>
      <c r="B20" s="493"/>
      <c r="C20" s="487">
        <v>795</v>
      </c>
      <c r="D20" s="488"/>
      <c r="E20" s="487">
        <v>0</v>
      </c>
      <c r="F20" s="488"/>
      <c r="G20" s="487">
        <v>0</v>
      </c>
      <c r="H20" s="488"/>
      <c r="I20" s="487">
        <f t="shared" si="6"/>
        <v>795</v>
      </c>
      <c r="J20" s="488"/>
      <c r="K20" s="487">
        <v>477</v>
      </c>
      <c r="L20" s="488"/>
      <c r="M20" s="487">
        <v>24</v>
      </c>
      <c r="N20" s="488"/>
      <c r="O20" s="487">
        <f t="shared" si="7"/>
        <v>318</v>
      </c>
      <c r="P20" s="488"/>
    </row>
    <row r="21" spans="1:16" ht="14.1" customHeight="1">
      <c r="A21" s="492" t="s">
        <v>446</v>
      </c>
      <c r="B21" s="492"/>
      <c r="C21" s="487">
        <v>27019574</v>
      </c>
      <c r="D21" s="488"/>
      <c r="E21" s="487">
        <v>82066</v>
      </c>
      <c r="F21" s="488"/>
      <c r="G21" s="487">
        <v>0</v>
      </c>
      <c r="H21" s="488"/>
      <c r="I21" s="487">
        <f t="shared" si="6"/>
        <v>27101640</v>
      </c>
      <c r="J21" s="488"/>
      <c r="K21" s="487">
        <v>12493787</v>
      </c>
      <c r="L21" s="488"/>
      <c r="M21" s="487">
        <v>539236</v>
      </c>
      <c r="N21" s="488"/>
      <c r="O21" s="487">
        <f t="shared" si="7"/>
        <v>14607853</v>
      </c>
      <c r="P21" s="488"/>
    </row>
    <row r="22" spans="1:16" ht="14.1" customHeight="1">
      <c r="A22" s="492" t="s">
        <v>450</v>
      </c>
      <c r="B22" s="492"/>
      <c r="C22" s="487" t="s">
        <v>11</v>
      </c>
      <c r="D22" s="488"/>
      <c r="E22" s="487" t="s">
        <v>11</v>
      </c>
      <c r="F22" s="488"/>
      <c r="G22" s="487" t="s">
        <v>11</v>
      </c>
      <c r="H22" s="488"/>
      <c r="I22" s="487" t="s">
        <v>562</v>
      </c>
      <c r="J22" s="488"/>
      <c r="K22" s="487" t="s">
        <v>11</v>
      </c>
      <c r="L22" s="488"/>
      <c r="M22" s="487" t="s">
        <v>11</v>
      </c>
      <c r="N22" s="488"/>
      <c r="O22" s="487" t="s">
        <v>562</v>
      </c>
      <c r="P22" s="488"/>
    </row>
    <row r="23" spans="1:16" ht="14.1" customHeight="1">
      <c r="A23" s="493" t="s">
        <v>451</v>
      </c>
      <c r="B23" s="493"/>
      <c r="C23" s="487">
        <v>13626</v>
      </c>
      <c r="D23" s="488"/>
      <c r="E23" s="487">
        <v>399</v>
      </c>
      <c r="F23" s="488"/>
      <c r="G23" s="487">
        <v>0</v>
      </c>
      <c r="H23" s="488"/>
      <c r="I23" s="487">
        <f t="shared" si="6"/>
        <v>14025</v>
      </c>
      <c r="J23" s="488"/>
      <c r="K23" s="487">
        <v>0</v>
      </c>
      <c r="L23" s="488"/>
      <c r="M23" s="487">
        <v>0</v>
      </c>
      <c r="N23" s="488"/>
      <c r="O23" s="487">
        <f t="shared" si="7"/>
        <v>14025</v>
      </c>
      <c r="P23" s="488"/>
    </row>
    <row r="24" spans="1:16" ht="14.1" customHeight="1">
      <c r="A24" s="492" t="s">
        <v>453</v>
      </c>
      <c r="B24" s="492"/>
      <c r="C24" s="487">
        <v>554285</v>
      </c>
      <c r="D24" s="488"/>
      <c r="E24" s="487">
        <v>106165</v>
      </c>
      <c r="F24" s="488"/>
      <c r="G24" s="487">
        <v>59128</v>
      </c>
      <c r="H24" s="488"/>
      <c r="I24" s="487">
        <f t="shared" si="6"/>
        <v>601322</v>
      </c>
      <c r="J24" s="488"/>
      <c r="K24" s="487">
        <v>429814</v>
      </c>
      <c r="L24" s="488"/>
      <c r="M24" s="487">
        <v>51999</v>
      </c>
      <c r="N24" s="488"/>
      <c r="O24" s="487">
        <f t="shared" si="7"/>
        <v>171508</v>
      </c>
      <c r="P24" s="488"/>
    </row>
    <row r="25" spans="1:16" ht="14.1" customHeight="1">
      <c r="A25" s="499" t="s">
        <v>324</v>
      </c>
      <c r="B25" s="500"/>
      <c r="C25" s="487">
        <f>C8+C18+C24</f>
        <v>42125754</v>
      </c>
      <c r="D25" s="488"/>
      <c r="E25" s="487">
        <f>E8+E18+E24</f>
        <v>907853</v>
      </c>
      <c r="F25" s="488"/>
      <c r="G25" s="487">
        <f>G8+G18+G24</f>
        <v>293769</v>
      </c>
      <c r="H25" s="488"/>
      <c r="I25" s="487">
        <f t="shared" si="6"/>
        <v>42739838</v>
      </c>
      <c r="J25" s="488"/>
      <c r="K25" s="487">
        <v>18794709</v>
      </c>
      <c r="L25" s="488"/>
      <c r="M25" s="487">
        <v>992435</v>
      </c>
      <c r="N25" s="488"/>
      <c r="O25" s="487" t="s">
        <v>563</v>
      </c>
      <c r="P25" s="488"/>
    </row>
    <row r="27" spans="1:16">
      <c r="I27" s="288" t="s">
        <v>564</v>
      </c>
    </row>
  </sheetData>
  <mergeCells count="152">
    <mergeCell ref="M7:N7"/>
    <mergeCell ref="O7:P7"/>
    <mergeCell ref="A8:B8"/>
    <mergeCell ref="C8:D8"/>
    <mergeCell ref="E8:F8"/>
    <mergeCell ref="G8:H8"/>
    <mergeCell ref="I8:J8"/>
    <mergeCell ref="K8:L8"/>
    <mergeCell ref="M8:N8"/>
    <mergeCell ref="O8:P8"/>
    <mergeCell ref="A7:B7"/>
    <mergeCell ref="C7:D7"/>
    <mergeCell ref="E7:F7"/>
    <mergeCell ref="G7:H7"/>
    <mergeCell ref="I7:J7"/>
    <mergeCell ref="K7:L7"/>
    <mergeCell ref="M9:N9"/>
    <mergeCell ref="O9:P9"/>
    <mergeCell ref="A10:B10"/>
    <mergeCell ref="C10:D10"/>
    <mergeCell ref="E10:F10"/>
    <mergeCell ref="G10:H10"/>
    <mergeCell ref="I10:J10"/>
    <mergeCell ref="K10:L10"/>
    <mergeCell ref="M10:N10"/>
    <mergeCell ref="O10:P10"/>
    <mergeCell ref="A9:B9"/>
    <mergeCell ref="C9:D9"/>
    <mergeCell ref="E9:F9"/>
    <mergeCell ref="G9:H9"/>
    <mergeCell ref="I9:J9"/>
    <mergeCell ref="K9:L9"/>
    <mergeCell ref="M11:N11"/>
    <mergeCell ref="O11:P11"/>
    <mergeCell ref="A12:B12"/>
    <mergeCell ref="C12:D12"/>
    <mergeCell ref="E12:F12"/>
    <mergeCell ref="G12:H12"/>
    <mergeCell ref="I12:J12"/>
    <mergeCell ref="K12:L12"/>
    <mergeCell ref="M12:N12"/>
    <mergeCell ref="O12:P12"/>
    <mergeCell ref="A11:B11"/>
    <mergeCell ref="C11:D11"/>
    <mergeCell ref="E11:F11"/>
    <mergeCell ref="G11:H11"/>
    <mergeCell ref="I11:J11"/>
    <mergeCell ref="K11:L11"/>
    <mergeCell ref="M13:N13"/>
    <mergeCell ref="O13:P13"/>
    <mergeCell ref="A14:B14"/>
    <mergeCell ref="C14:D14"/>
    <mergeCell ref="E14:F14"/>
    <mergeCell ref="G14:H14"/>
    <mergeCell ref="I14:J14"/>
    <mergeCell ref="K14:L14"/>
    <mergeCell ref="M14:N14"/>
    <mergeCell ref="O14:P14"/>
    <mergeCell ref="A13:B13"/>
    <mergeCell ref="C13:D13"/>
    <mergeCell ref="E13:F13"/>
    <mergeCell ref="G13:H13"/>
    <mergeCell ref="I13:J13"/>
    <mergeCell ref="K13:L13"/>
    <mergeCell ref="M15:N15"/>
    <mergeCell ref="O15:P15"/>
    <mergeCell ref="A16:B16"/>
    <mergeCell ref="C16:D16"/>
    <mergeCell ref="E16:F16"/>
    <mergeCell ref="G16:H16"/>
    <mergeCell ref="I16:J16"/>
    <mergeCell ref="K16:L16"/>
    <mergeCell ref="M16:N16"/>
    <mergeCell ref="O16:P16"/>
    <mergeCell ref="A15:B15"/>
    <mergeCell ref="C15:D15"/>
    <mergeCell ref="E15:F15"/>
    <mergeCell ref="G15:H15"/>
    <mergeCell ref="I15:J15"/>
    <mergeCell ref="K15:L15"/>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19:N19"/>
    <mergeCell ref="O19:P19"/>
    <mergeCell ref="A20:B20"/>
    <mergeCell ref="C20:D20"/>
    <mergeCell ref="E20:F20"/>
    <mergeCell ref="G20:H20"/>
    <mergeCell ref="I20:J20"/>
    <mergeCell ref="K20:L20"/>
    <mergeCell ref="M20:N20"/>
    <mergeCell ref="O20:P20"/>
    <mergeCell ref="A19:B19"/>
    <mergeCell ref="C19:D19"/>
    <mergeCell ref="E19:F19"/>
    <mergeCell ref="G19:H19"/>
    <mergeCell ref="I19:J19"/>
    <mergeCell ref="K19:L19"/>
    <mergeCell ref="M21:N21"/>
    <mergeCell ref="O21:P21"/>
    <mergeCell ref="A22:B22"/>
    <mergeCell ref="C22:D22"/>
    <mergeCell ref="E22:F22"/>
    <mergeCell ref="G22:H22"/>
    <mergeCell ref="I22:J22"/>
    <mergeCell ref="K22:L22"/>
    <mergeCell ref="M22:N22"/>
    <mergeCell ref="O22:P22"/>
    <mergeCell ref="A21:B21"/>
    <mergeCell ref="C21:D21"/>
    <mergeCell ref="E21:F21"/>
    <mergeCell ref="G21:H21"/>
    <mergeCell ref="I21:J21"/>
    <mergeCell ref="K21:L21"/>
    <mergeCell ref="M25:N25"/>
    <mergeCell ref="O25:P25"/>
    <mergeCell ref="A25:B25"/>
    <mergeCell ref="C25:D25"/>
    <mergeCell ref="E25:F25"/>
    <mergeCell ref="G25:H25"/>
    <mergeCell ref="I25:J25"/>
    <mergeCell ref="K25:L25"/>
    <mergeCell ref="M23:N23"/>
    <mergeCell ref="O23:P23"/>
    <mergeCell ref="A24:B24"/>
    <mergeCell ref="C24:D24"/>
    <mergeCell ref="E24:F24"/>
    <mergeCell ref="G24:H24"/>
    <mergeCell ref="I24:J24"/>
    <mergeCell ref="K24:L24"/>
    <mergeCell ref="M24:N24"/>
    <mergeCell ref="O24:P24"/>
    <mergeCell ref="A23:B23"/>
    <mergeCell ref="C23:D23"/>
    <mergeCell ref="E23:F23"/>
    <mergeCell ref="G23:H23"/>
    <mergeCell ref="I23:J23"/>
    <mergeCell ref="K23:L23"/>
  </mergeCells>
  <phoneticPr fontId="13"/>
  <pageMargins left="0.70866141732283472" right="0.70866141732283472" top="0.74803149606299213" bottom="0.74803149606299213" header="0.31496062992125984" footer="0.31496062992125984"/>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3" sqref="F23"/>
    </sheetView>
  </sheetViews>
  <sheetFormatPr defaultRowHeight="13.5"/>
  <sheetData/>
  <phoneticPr fontId="1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概要</vt:lpstr>
      <vt:lpstr>一般会計等→</vt:lpstr>
      <vt:lpstr>貸借対照表</vt:lpstr>
      <vt:lpstr>行政コスト計算書</vt:lpstr>
      <vt:lpstr>純資産変動計算書</vt:lpstr>
      <vt:lpstr>資金収支計算書</vt:lpstr>
      <vt:lpstr>有形固定資産の行政目的別明細</vt:lpstr>
      <vt:lpstr>有形固定資産の明細</vt:lpstr>
      <vt:lpstr>全体会計→</vt:lpstr>
      <vt:lpstr>全体貸借対照表</vt:lpstr>
      <vt:lpstr>全体行政コスト計算書</vt:lpstr>
      <vt:lpstr>全体純資産変動計算書</vt:lpstr>
      <vt:lpstr>全体資金収支計算書</vt:lpstr>
      <vt:lpstr>一般会計等・全体会計注記</vt:lpstr>
      <vt:lpstr>連結書類→</vt:lpstr>
      <vt:lpstr>連結貸借対照表</vt:lpstr>
      <vt:lpstr>連結行政コスト計算書</vt:lpstr>
      <vt:lpstr>連結純資産変動計算書</vt:lpstr>
      <vt:lpstr>連結資金収支計算書</vt:lpstr>
      <vt:lpstr>連結注記</vt:lpstr>
      <vt:lpstr>一般会計等・全体会計注記!Print_Area</vt:lpstr>
      <vt:lpstr>概要!Print_Area</vt:lpstr>
      <vt:lpstr>行政コスト計算書!Print_Area</vt:lpstr>
      <vt:lpstr>資金収支計算書!Print_Area</vt:lpstr>
      <vt:lpstr>純資産変動計算書!Print_Area</vt:lpstr>
      <vt:lpstr>全体行政コスト計算書!Print_Area</vt:lpstr>
      <vt:lpstr>全体資金収支計算書!Print_Area</vt:lpstr>
      <vt:lpstr>全体純資産変動計算書!Print_Area</vt:lpstr>
      <vt:lpstr>全体貸借対照表!Print_Area</vt:lpstr>
      <vt:lpstr>貸借対照表!Print_Area</vt:lpstr>
      <vt:lpstr>有形固定資産の行政目的別明細!Print_Area</vt:lpstr>
      <vt:lpstr>有形固定資産の明細!Print_Area</vt:lpstr>
      <vt:lpstr>連結行政コスト計算書!Print_Area</vt:lpstr>
      <vt:lpstr>連結資金収支計算書!Print_Area</vt:lpstr>
      <vt:lpstr>連結純資産変動計算書!Print_Area</vt:lpstr>
      <vt:lpstr>連結貸借対照表!Print_Area</vt:lpstr>
      <vt:lpstr>連結注記!Print_Area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kannaadmin</dc:creator>
  <cp:lastModifiedBy>園田 智子</cp:lastModifiedBy>
  <cp:lastPrinted>2022-05-11T09:10:26Z</cp:lastPrinted>
  <dcterms:created xsi:type="dcterms:W3CDTF">2020-12-21T09:25:41Z</dcterms:created>
  <dcterms:modified xsi:type="dcterms:W3CDTF">2024-02-21T02:29:30Z</dcterms:modified>
</cp:coreProperties>
</file>